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leonel/Downloads/"/>
    </mc:Choice>
  </mc:AlternateContent>
  <xr:revisionPtr revIDLastSave="0" documentId="13_ncr:1_{3ECB078E-A6F0-CB4C-B8DB-110B91062764}" xr6:coauthVersionLast="46" xr6:coauthVersionMax="47" xr10:uidLastSave="{00000000-0000-0000-0000-000000000000}"/>
  <bookViews>
    <workbookView xWindow="0" yWindow="460" windowWidth="27320" windowHeight="14320" xr2:uid="{00000000-000D-0000-FFFF-FFFF00000000}"/>
  </bookViews>
  <sheets>
    <sheet name="Protocolo para Docentes" sheetId="1" r:id="rId1"/>
    <sheet name="Protocolo para Directivos" sheetId="2" r:id="rId2"/>
    <sheet name="G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JLuVYtAflGo/M3hoDxZVPQT1F+Q=="/>
    </ext>
  </extLst>
</workbook>
</file>

<file path=xl/calcChain.xml><?xml version="1.0" encoding="utf-8"?>
<calcChain xmlns="http://schemas.openxmlformats.org/spreadsheetml/2006/main">
  <c r="D38" i="3" l="1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11" i="3"/>
  <c r="C11" i="3"/>
  <c r="D10" i="3"/>
  <c r="C10" i="3"/>
  <c r="D9" i="3"/>
  <c r="C9" i="3"/>
  <c r="D8" i="3"/>
  <c r="D7" i="3"/>
  <c r="D6" i="3"/>
  <c r="D5" i="3"/>
  <c r="D4" i="3"/>
  <c r="D3" i="3"/>
  <c r="D2" i="3"/>
  <c r="D1" i="3"/>
  <c r="AM48" i="2"/>
  <c r="AO48" i="2" s="1"/>
  <c r="A43" i="2"/>
  <c r="AM41" i="2"/>
  <c r="AO41" i="2" s="1"/>
  <c r="AM39" i="2"/>
  <c r="AO39" i="2" s="1"/>
  <c r="AM37" i="2"/>
  <c r="AO37" i="2" s="1"/>
  <c r="AM35" i="2"/>
  <c r="AO35" i="2" s="1"/>
  <c r="AO43" i="2" s="1"/>
  <c r="AJ53" i="2" s="1"/>
  <c r="AN26" i="2"/>
  <c r="AO48" i="1"/>
  <c r="AM48" i="1"/>
  <c r="A43" i="1"/>
  <c r="AO41" i="1"/>
  <c r="AM41" i="1"/>
  <c r="AM39" i="1"/>
  <c r="AO39" i="1" s="1"/>
  <c r="AO35" i="1"/>
  <c r="AO43" i="1" s="1"/>
  <c r="AJ53" i="1" s="1"/>
  <c r="AM35" i="1"/>
  <c r="AN26" i="1"/>
  <c r="AH56" i="2" l="1"/>
  <c r="D12" i="3"/>
  <c r="D39" i="3"/>
  <c r="AH56" i="1"/>
</calcChain>
</file>

<file path=xl/sharedStrings.xml><?xml version="1.0" encoding="utf-8"?>
<sst xmlns="http://schemas.openxmlformats.org/spreadsheetml/2006/main" count="241" uniqueCount="116">
  <si>
    <r>
      <rPr>
        <sz val="8"/>
        <color theme="1"/>
        <rFont val="Arial"/>
        <family val="2"/>
      </rPr>
      <t>REPÚBLICA DE COLOMBIA</t>
    </r>
    <r>
      <rPr>
        <sz val="9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MINISTERIO DE EDUCACIÓN NACIONAL</t>
    </r>
  </si>
  <si>
    <t>EVALUACIÓN ANUAL DE DESEMPEÑO LABORAL
PROTOCOLO PARA LA EVALUACIÓN DE DOCENTES</t>
  </si>
  <si>
    <t>I. IDENTIFICACIÓN</t>
  </si>
  <si>
    <t>A. EVALUADO</t>
  </si>
  <si>
    <t>Tipo de identificación</t>
  </si>
  <si>
    <t>No.</t>
  </si>
  <si>
    <t>Nombres y apellidos</t>
  </si>
  <si>
    <t>CC</t>
  </si>
  <si>
    <t>Establecimiento Educativo</t>
  </si>
  <si>
    <t>Código DANE</t>
  </si>
  <si>
    <t>Zona</t>
  </si>
  <si>
    <t>COLEGIO VÍCTOR FELÍX GÓMEZ NOVA SEDE A</t>
  </si>
  <si>
    <t>Urbana</t>
  </si>
  <si>
    <t>Entidad territorial certificada</t>
  </si>
  <si>
    <t>Municipio
Localidad</t>
  </si>
  <si>
    <t>Cargo</t>
  </si>
  <si>
    <t>PIEDECUESTA</t>
  </si>
  <si>
    <t>Docente Media</t>
  </si>
  <si>
    <t>B. EVALUADOR</t>
  </si>
  <si>
    <t>EDGAR RENÉ RAMÍREZ LAMUS</t>
  </si>
  <si>
    <t>II. VALORACIÓN DE LAS COMPETENCIAS</t>
  </si>
  <si>
    <r>
      <rPr>
        <b/>
        <sz val="8"/>
        <color theme="1"/>
        <rFont val="Arial"/>
        <family val="2"/>
      </rPr>
      <t>CATEGORÍAS PARA LA EVALUACIÓN DE DESEMPEÑO:</t>
    </r>
    <r>
      <rPr>
        <sz val="8"/>
        <color theme="1"/>
        <rFont val="Arial"/>
        <family val="2"/>
      </rPr>
      <t xml:space="preserve"> No Satisfactorio (1-59); Satisfactorio (60-89); Sobresaliente (90-100)</t>
    </r>
  </si>
  <si>
    <t>Año escolar</t>
  </si>
  <si>
    <t>Fecha inicio</t>
  </si>
  <si>
    <t>Fecha
final</t>
  </si>
  <si>
    <t># días licencias
incapacidades</t>
  </si>
  <si>
    <t># TOTAL DÍAS VALORADOS</t>
  </si>
  <si>
    <t>Fecha concertación</t>
  </si>
  <si>
    <t>Fecha
valoración</t>
  </si>
  <si>
    <t>A. COMPETENCIAS FUNCIONALES Y CONTRIBUCIONES INDIVIDUALES (70%)</t>
  </si>
  <si>
    <t>Área de gestión</t>
  </si>
  <si>
    <t>Competencia</t>
  </si>
  <si>
    <t>Contribución Individual</t>
  </si>
  <si>
    <t>VALORACIÓN</t>
  </si>
  <si>
    <t>Puntaje</t>
  </si>
  <si>
    <t>Prom.</t>
  </si>
  <si>
    <t>Pond.</t>
  </si>
  <si>
    <t>Académica</t>
  </si>
  <si>
    <t>Dominio curricular</t>
  </si>
  <si>
    <t>DOCUMENTO</t>
  </si>
  <si>
    <t>ZONA</t>
  </si>
  <si>
    <t>CARGO</t>
  </si>
  <si>
    <t>COMPETENCIAS COMPORTAMENTALES</t>
  </si>
  <si>
    <t>Planeación y organización académica</t>
  </si>
  <si>
    <t>Rural</t>
  </si>
  <si>
    <t>Docente Preescolar</t>
  </si>
  <si>
    <t>Liderazgo</t>
  </si>
  <si>
    <t>Pedagógica y didáctica</t>
  </si>
  <si>
    <t>CE</t>
  </si>
  <si>
    <t>Docente Básica Primaria</t>
  </si>
  <si>
    <t>Relaciones interpersonales y comunicación</t>
  </si>
  <si>
    <t>%</t>
  </si>
  <si>
    <t>Evaluación del aprendizajes</t>
  </si>
  <si>
    <t>Docente Básica Secundaria</t>
  </si>
  <si>
    <t>Trabajo en equipo</t>
  </si>
  <si>
    <t>Administrativa</t>
  </si>
  <si>
    <t>Uso de recursos</t>
  </si>
  <si>
    <t>Negociación y mediación</t>
  </si>
  <si>
    <t>Seguimiento de procesos</t>
  </si>
  <si>
    <t>Compromiso social e institucional</t>
  </si>
  <si>
    <t>Comunitaria</t>
  </si>
  <si>
    <t>Comunicación institucional</t>
  </si>
  <si>
    <t>Iniciativa</t>
  </si>
  <si>
    <t>Interacción comunidad / entorno</t>
  </si>
  <si>
    <t>Orientación al logro</t>
  </si>
  <si>
    <t>Subtotal competencias funcionales</t>
  </si>
  <si>
    <t>Dominio Curricular</t>
  </si>
  <si>
    <t>B. COMPETENCIAS COMPORTAMENTALES (30%)</t>
  </si>
  <si>
    <t>Evaluación del aprendizaje</t>
  </si>
  <si>
    <t>Interacción con la comunidad y el  entorno</t>
  </si>
  <si>
    <t>C. RESULTADO TOTAL (100%)</t>
  </si>
  <si>
    <t>FINAL</t>
  </si>
  <si>
    <t>CALIFICACIÓN TOTAL = Σ PONDERACIÓN PROMEDIOS</t>
  </si>
  <si>
    <t>VALORACIÓN FINAL DEL DESEMPEÑO</t>
  </si>
  <si>
    <t>NO SATISFACTORIO</t>
  </si>
  <si>
    <t>SATISFACTORIO</t>
  </si>
  <si>
    <t>SOBRESALIENTE</t>
  </si>
  <si>
    <t>III. PERFIL DE COMPETENCIAS DEL  DOCENTE</t>
  </si>
  <si>
    <t>IV. CONSTANCIA DE NOTIFICACIÓN</t>
  </si>
  <si>
    <r>
      <rPr>
        <sz val="10"/>
        <color theme="1"/>
        <rFont val="Arial"/>
        <family val="2"/>
      </rPr>
      <t xml:space="preserve">En la fecha ______________________ se le notifica a _______________________________________________ el resultado total de la </t>
    </r>
    <r>
      <rPr>
        <b/>
        <sz val="10"/>
        <color theme="1"/>
        <rFont val="Arial"/>
        <family val="2"/>
      </rPr>
      <t>Evaluación Anual de Desempeño de Docentes y Directivos Docentes</t>
    </r>
    <r>
      <rPr>
        <sz val="10"/>
        <color theme="1"/>
        <rFont val="Arial"/>
        <family val="2"/>
      </rPr>
      <t xml:space="preserve"> correspondiente al año escolar 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  </r>
  </si>
  <si>
    <t>Nombre completo del docente evaluado:</t>
  </si>
  <si>
    <t>Nombre completo del evaluador:</t>
  </si>
  <si>
    <t>Firma y número de documento del docente evaluado:</t>
  </si>
  <si>
    <t>Firma y número de documento del evaluador:</t>
  </si>
  <si>
    <t>Ciudad, fecha y hora:</t>
  </si>
  <si>
    <t>V. PLAN DE DESARROLLO PERSONAL Y PROFESIONAL</t>
  </si>
  <si>
    <t>Competencias objeto de mejoramiento,
priorizadas con base en los puntajes finales.</t>
  </si>
  <si>
    <t>Estrategias y acciones específicas de mejoramiento.
Pueden ser nuevas o continuación de las anteriores</t>
  </si>
  <si>
    <t>Ciudad y fecha de elaboración del Plan de Desarrollo Personal y Profesional:</t>
  </si>
  <si>
    <r>
      <rPr>
        <sz val="8"/>
        <color theme="1"/>
        <rFont val="Arial"/>
        <family val="2"/>
      </rPr>
      <t>REPÚBLICA DE COLOMBIA</t>
    </r>
    <r>
      <rPr>
        <sz val="9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MINISTERIO DE EDUCACIÓN NACIONAL</t>
    </r>
  </si>
  <si>
    <t>EVALUACIÓN ANUAL DE DESEMPEÑO LABORAL
PROTOCOLO PARA LA EVALUACIÓN DE DIRECTIVOS DOCENTES</t>
  </si>
  <si>
    <r>
      <rPr>
        <b/>
        <sz val="8"/>
        <color theme="1"/>
        <rFont val="Arial"/>
        <family val="2"/>
      </rPr>
      <t>CATEGORÍAS PARA LA EVALUACIÓN DE DESEMPEÑO:</t>
    </r>
    <r>
      <rPr>
        <sz val="8"/>
        <color theme="1"/>
        <rFont val="Arial"/>
        <family val="2"/>
      </rPr>
      <t xml:space="preserve"> No Satisfactorio (1-59); Satisfactorio (60-89); Sobresaliente (90-100)</t>
    </r>
  </si>
  <si>
    <t>Directiva</t>
  </si>
  <si>
    <t>Planeación y organización directiva</t>
  </si>
  <si>
    <t>Ejecución</t>
  </si>
  <si>
    <t>Rector</t>
  </si>
  <si>
    <t>Director Rural</t>
  </si>
  <si>
    <t>Innovación / direccionamiento</t>
  </si>
  <si>
    <t>Coordinador</t>
  </si>
  <si>
    <t>Administración de recursos</t>
  </si>
  <si>
    <t>Gestión del talento humano</t>
  </si>
  <si>
    <t>Innovación y direccionamiento académico</t>
  </si>
  <si>
    <t>Interacción con la comunidad y el entorno</t>
  </si>
  <si>
    <t>III. PERFIL DE COMPETENCIAS DEL DIRECTIVO DOCENTE</t>
  </si>
  <si>
    <r>
      <rPr>
        <sz val="10"/>
        <color theme="1"/>
        <rFont val="Arial"/>
        <family val="2"/>
      </rPr>
      <t xml:space="preserve">En la fecha ______________________ se le notifica a _______________________________________________ el resultado total de la </t>
    </r>
    <r>
      <rPr>
        <b/>
        <sz val="10"/>
        <color theme="1"/>
        <rFont val="Arial"/>
        <family val="2"/>
      </rPr>
      <t>Evaluación Anual de Desempeño de Docentes y Directivos Docentes</t>
    </r>
    <r>
      <rPr>
        <sz val="10"/>
        <color theme="1"/>
        <rFont val="Arial"/>
        <family val="2"/>
      </rPr>
      <t xml:space="preserve"> correspondiente al año escolar 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  </r>
  </si>
  <si>
    <t>Nombre completo del directivo docente evaluado:</t>
  </si>
  <si>
    <t>Firma y número de documento del directivo docente evaluado:</t>
  </si>
  <si>
    <t>Directivo</t>
  </si>
  <si>
    <t>COMPETENCIAS FUNCIONALES Y CONTRIBUCIONES INDIVIDUALES</t>
  </si>
  <si>
    <t>Planeación y organización</t>
  </si>
  <si>
    <t>Innovación / dirección</t>
  </si>
  <si>
    <r>
      <rPr>
        <sz val="10"/>
        <color theme="1"/>
        <rFont val="Arial"/>
        <family val="2"/>
      </rPr>
      <t>Gestión del talento</t>
    </r>
  </si>
  <si>
    <t>Interacción comunidad</t>
  </si>
  <si>
    <t>TOTAL</t>
  </si>
  <si>
    <t>Puntaje final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</si>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</sst>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color rgb="FF000000"/>
      <name val="Arial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5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2" fontId="1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164" fontId="16" fillId="0" borderId="46" xfId="0" applyNumberFormat="1" applyFont="1" applyBorder="1" applyAlignment="1">
      <alignment horizontal="right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8" fillId="0" borderId="32" xfId="0" applyFont="1" applyBorder="1" applyAlignment="1">
      <alignment horizontal="left" vertical="center" wrapText="1"/>
    </xf>
    <xf numFmtId="0" fontId="1" fillId="0" borderId="48" xfId="0" applyFont="1" applyBorder="1" applyAlignment="1">
      <alignment vertical="center"/>
    </xf>
    <xf numFmtId="0" fontId="11" fillId="0" borderId="52" xfId="0" applyFont="1" applyBorder="1" applyAlignment="1">
      <alignment horizontal="left" vertical="top"/>
    </xf>
    <xf numFmtId="0" fontId="1" fillId="0" borderId="53" xfId="0" applyFont="1" applyBorder="1" applyAlignment="1">
      <alignment vertical="center"/>
    </xf>
    <xf numFmtId="0" fontId="11" fillId="0" borderId="56" xfId="0" applyFont="1" applyBorder="1" applyAlignment="1">
      <alignment vertical="top"/>
    </xf>
    <xf numFmtId="0" fontId="1" fillId="0" borderId="57" xfId="0" applyFont="1" applyBorder="1" applyAlignment="1">
      <alignment vertical="center"/>
    </xf>
    <xf numFmtId="0" fontId="11" fillId="0" borderId="58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46" xfId="0" applyFont="1" applyBorder="1"/>
    <xf numFmtId="1" fontId="8" fillId="0" borderId="46" xfId="0" applyNumberFormat="1" applyFont="1" applyBorder="1" applyAlignment="1">
      <alignment horizontal="center"/>
    </xf>
    <xf numFmtId="0" fontId="8" fillId="0" borderId="0" xfId="0" applyFont="1"/>
    <xf numFmtId="0" fontId="12" fillId="0" borderId="0" xfId="0" applyFont="1" applyAlignment="1">
      <alignment vertical="center" textRotation="90"/>
    </xf>
    <xf numFmtId="0" fontId="8" fillId="0" borderId="16" xfId="0" applyFont="1" applyBorder="1"/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60" xfId="0" applyFont="1" applyBorder="1"/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1" xfId="0" applyFont="1" applyBorder="1"/>
    <xf numFmtId="0" fontId="8" fillId="0" borderId="60" xfId="0" applyFont="1" applyBorder="1" applyAlignment="1">
      <alignment horizontal="center" vertical="center"/>
    </xf>
    <xf numFmtId="0" fontId="4" fillId="0" borderId="60" xfId="0" applyFont="1" applyBorder="1"/>
    <xf numFmtId="0" fontId="1" fillId="0" borderId="38" xfId="0" applyFont="1" applyBorder="1" applyAlignment="1">
      <alignment horizontal="left" vertical="center"/>
    </xf>
    <xf numFmtId="0" fontId="4" fillId="0" borderId="16" xfId="0" applyFont="1" applyBorder="1"/>
    <xf numFmtId="0" fontId="4" fillId="0" borderId="37" xfId="0" applyFont="1" applyBorder="1"/>
    <xf numFmtId="0" fontId="1" fillId="0" borderId="8" xfId="0" applyFont="1" applyBorder="1" applyAlignment="1">
      <alignment horizontal="left" vertical="center"/>
    </xf>
    <xf numFmtId="0" fontId="0" fillId="0" borderId="0" xfId="0"/>
    <xf numFmtId="0" fontId="4" fillId="0" borderId="7" xfId="0" applyFont="1" applyBorder="1"/>
    <xf numFmtId="0" fontId="2" fillId="0" borderId="55" xfId="0" applyFont="1" applyBorder="1" applyAlignment="1">
      <alignment vertical="top"/>
    </xf>
    <xf numFmtId="0" fontId="4" fillId="0" borderId="40" xfId="0" applyFont="1" applyBorder="1"/>
    <xf numFmtId="0" fontId="2" fillId="0" borderId="30" xfId="0" applyFont="1" applyBorder="1" applyAlignment="1">
      <alignment vertical="top"/>
    </xf>
    <xf numFmtId="0" fontId="4" fillId="0" borderId="30" xfId="0" applyFont="1" applyBorder="1"/>
    <xf numFmtId="0" fontId="1" fillId="0" borderId="21" xfId="0" applyFont="1" applyBorder="1" applyAlignment="1">
      <alignment horizontal="center" vertical="center"/>
    </xf>
    <xf numFmtId="0" fontId="4" fillId="0" borderId="21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5" xfId="0" applyFont="1" applyBorder="1"/>
    <xf numFmtId="0" fontId="12" fillId="0" borderId="20" xfId="0" applyFont="1" applyBorder="1" applyAlignment="1">
      <alignment horizontal="center" vertical="center"/>
    </xf>
    <xf numFmtId="0" fontId="4" fillId="0" borderId="24" xfId="0" applyFont="1" applyBorder="1"/>
    <xf numFmtId="0" fontId="8" fillId="0" borderId="59" xfId="0" applyFont="1" applyBorder="1" applyAlignment="1">
      <alignment horizontal="center" vertical="center"/>
    </xf>
    <xf numFmtId="0" fontId="4" fillId="0" borderId="59" xfId="0" applyFont="1" applyBorder="1"/>
    <xf numFmtId="0" fontId="8" fillId="0" borderId="3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4" fillId="0" borderId="28" xfId="0" applyFont="1" applyBorder="1"/>
    <xf numFmtId="0" fontId="8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4" fillId="0" borderId="14" xfId="0" applyFont="1" applyBorder="1"/>
    <xf numFmtId="0" fontId="4" fillId="0" borderId="15" xfId="0" applyFont="1" applyBorder="1"/>
    <xf numFmtId="0" fontId="8" fillId="0" borderId="3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13" xfId="0" applyFont="1" applyBorder="1"/>
    <xf numFmtId="0" fontId="8" fillId="0" borderId="14" xfId="0" applyFont="1" applyBorder="1" applyAlignment="1">
      <alignment horizontal="center" vertical="center"/>
    </xf>
    <xf numFmtId="0" fontId="4" fillId="0" borderId="17" xfId="0" applyFont="1" applyBorder="1"/>
    <xf numFmtId="0" fontId="6" fillId="0" borderId="16" xfId="0" applyFont="1" applyBorder="1" applyAlignment="1">
      <alignment horizontal="center" vertical="center" wrapText="1"/>
    </xf>
    <xf numFmtId="0" fontId="4" fillId="0" borderId="19" xfId="0" applyFont="1" applyBorder="1"/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/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/>
    <xf numFmtId="0" fontId="6" fillId="0" borderId="8" xfId="0" applyFont="1" applyBorder="1" applyAlignment="1">
      <alignment horizontal="center" vertical="center"/>
    </xf>
    <xf numFmtId="0" fontId="4" fillId="0" borderId="8" xfId="0" applyFont="1" applyBorder="1"/>
    <xf numFmtId="0" fontId="1" fillId="0" borderId="3" xfId="0" applyFont="1" applyBorder="1" applyAlignment="1">
      <alignment vertical="center"/>
    </xf>
    <xf numFmtId="0" fontId="11" fillId="0" borderId="31" xfId="0" applyFont="1" applyBorder="1" applyAlignment="1">
      <alignment horizontal="center" vertical="center" wrapText="1"/>
    </xf>
    <xf numFmtId="0" fontId="4" fillId="0" borderId="29" xfId="0" applyFont="1" applyBorder="1"/>
    <xf numFmtId="0" fontId="4" fillId="0" borderId="32" xfId="0" applyFont="1" applyBorder="1"/>
    <xf numFmtId="0" fontId="8" fillId="0" borderId="3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4" fillId="0" borderId="41" xfId="0" applyFont="1" applyBorder="1"/>
    <xf numFmtId="14" fontId="1" fillId="0" borderId="1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33" xfId="0" applyFont="1" applyBorder="1"/>
    <xf numFmtId="0" fontId="8" fillId="0" borderId="10" xfId="0" applyFont="1" applyBorder="1" applyAlignment="1">
      <alignment horizontal="left" vertical="center" wrapText="1"/>
    </xf>
    <xf numFmtId="0" fontId="4" fillId="0" borderId="34" xfId="0" applyFont="1" applyBorder="1"/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4" fillId="0" borderId="36" xfId="0" applyFont="1" applyBorder="1"/>
    <xf numFmtId="164" fontId="5" fillId="0" borderId="10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6" xfId="0" applyFont="1" applyBorder="1"/>
    <xf numFmtId="0" fontId="1" fillId="0" borderId="20" xfId="0" applyFont="1" applyBorder="1" applyAlignment="1">
      <alignment horizontal="center" vertical="center"/>
    </xf>
    <xf numFmtId="0" fontId="4" fillId="0" borderId="25" xfId="0" applyFont="1" applyBorder="1"/>
    <xf numFmtId="0" fontId="6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7" xfId="0" applyFont="1" applyBorder="1"/>
    <xf numFmtId="164" fontId="5" fillId="0" borderId="2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164" fontId="5" fillId="0" borderId="42" xfId="0" applyNumberFormat="1" applyFont="1" applyBorder="1" applyAlignment="1">
      <alignment horizontal="center" vertical="center"/>
    </xf>
    <xf numFmtId="0" fontId="4" fillId="0" borderId="43" xfId="0" applyFont="1" applyBorder="1"/>
    <xf numFmtId="0" fontId="3" fillId="0" borderId="6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8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4" xfId="0" applyFont="1" applyBorder="1"/>
    <xf numFmtId="0" fontId="11" fillId="0" borderId="4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4" fillId="0" borderId="4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2" fillId="0" borderId="40" xfId="0" applyFont="1" applyBorder="1" applyAlignment="1">
      <alignment horizontal="left" vertical="top"/>
    </xf>
    <xf numFmtId="0" fontId="4" fillId="0" borderId="54" xfId="0" applyFont="1" applyBorder="1"/>
    <xf numFmtId="0" fontId="8" fillId="0" borderId="2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/>
    </xf>
    <xf numFmtId="0" fontId="4" fillId="0" borderId="49" xfId="0" applyFont="1" applyBorder="1"/>
    <xf numFmtId="0" fontId="4" fillId="0" borderId="50" xfId="0" applyFont="1" applyBorder="1"/>
    <xf numFmtId="0" fontId="2" fillId="0" borderId="51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/>
    </xf>
    <xf numFmtId="0" fontId="4" fillId="0" borderId="64" xfId="0" applyFont="1" applyBorder="1"/>
    <xf numFmtId="0" fontId="4" fillId="0" borderId="65" xfId="0" applyFont="1" applyBorder="1"/>
    <xf numFmtId="0" fontId="8" fillId="0" borderId="61" xfId="0" applyFont="1" applyBorder="1" applyAlignment="1">
      <alignment horizontal="left" vertical="center" wrapText="1"/>
    </xf>
    <xf numFmtId="0" fontId="4" fillId="0" borderId="62" xfId="0" applyFont="1" applyBorder="1"/>
    <xf numFmtId="0" fontId="11" fillId="0" borderId="1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textRotation="90" wrapText="1"/>
    </xf>
    <xf numFmtId="0" fontId="4" fillId="0" borderId="67" xfId="0" applyFont="1" applyBorder="1"/>
    <xf numFmtId="0" fontId="12" fillId="0" borderId="66" xfId="0" applyFont="1" applyBorder="1" applyAlignment="1">
      <alignment horizontal="center" vertical="center" textRotation="90"/>
    </xf>
  </cellXfs>
  <cellStyles count="1">
    <cellStyle name="Normal" xfId="0" builtinId="0"/>
  </cellStyles>
  <dxfs count="137"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C0C0C0"/>
          <bgColor rgb="FFC0C0C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0C0C0"/>
          <bgColor rgb="FFC0C0C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0C0C0"/>
          <bgColor rgb="FFC0C0C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FFFF"/>
          <bgColor rgb="FFCCFFFF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0C0C0"/>
          <bgColor rgb="FFC0C0C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0C0C0"/>
          <bgColor rgb="FFC0C0C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xMode val="edge"/>
          <c:yMode val="edge"/>
          <c:x val="5.8733675865941394E-2"/>
          <c:y val="4.2667111115740813E-2"/>
          <c:w val="0.8516383000561496"/>
          <c:h val="0.58133938895196757"/>
        </c:manualLayout>
      </c:layout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G!$B$28:$B$39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G!$C$28:$C$39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D-ED4F-A6C9-F716820174CB}"/>
            </c:ext>
          </c:extLst>
        </c:ser>
        <c:ser>
          <c:idx val="1"/>
          <c:order val="1"/>
          <c:invertIfNegative val="1"/>
          <c:cat>
            <c:strRef>
              <c:f>G!$B$28:$B$39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G!$D$28:$D$39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D-ED4F-A6C9-F71682017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868376"/>
        <c:axId val="1666841294"/>
      </c:barChart>
      <c:catAx>
        <c:axId val="117786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 lvl="0">
              <a:defRPr sz="900" b="0" i="0">
                <a:solidFill>
                  <a:srgbClr val="000000"/>
                </a:solidFill>
                <a:latin typeface="Arial Narrow"/>
              </a:defRPr>
            </a:pPr>
            <a:endParaRPr lang="es-MX"/>
          </a:p>
        </c:txPr>
        <c:crossAx val="1666841294"/>
        <c:crosses val="autoZero"/>
        <c:auto val="1"/>
        <c:lblAlgn val="ctr"/>
        <c:lblOffset val="100"/>
        <c:noMultiLvlLbl val="1"/>
      </c:catAx>
      <c:valAx>
        <c:axId val="166684129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17786837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G!$B$1:$B$12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5-2845-9F2E-0AABDB7992E7}"/>
            </c:ext>
          </c:extLst>
        </c:ser>
        <c:ser>
          <c:idx val="1"/>
          <c:order val="1"/>
          <c:invertIfNegative val="1"/>
          <c:cat>
            <c:strRef>
              <c:f>G!$B$1:$B$12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5-2845-9F2E-0AABDB799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381664"/>
        <c:axId val="544965162"/>
      </c:barChart>
      <c:catAx>
        <c:axId val="167238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 lvl="0">
              <a:defRPr sz="900" b="0" i="0">
                <a:solidFill>
                  <a:srgbClr val="000000"/>
                </a:solidFill>
                <a:latin typeface="Arial Narrow"/>
              </a:defRPr>
            </a:pPr>
            <a:endParaRPr lang="es-MX"/>
          </a:p>
        </c:txPr>
        <c:crossAx val="544965162"/>
        <c:crosses val="autoZero"/>
        <c:auto val="1"/>
        <c:lblAlgn val="ctr"/>
        <c:lblOffset val="100"/>
        <c:noMultiLvlLbl val="1"/>
      </c:catAx>
      <c:valAx>
        <c:axId val="54496516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67238166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xMode val="edge"/>
          <c:yMode val="edge"/>
          <c:x val="5.9375045299564569E-2"/>
          <c:y val="4.0920767214433176E-2"/>
          <c:w val="0.85156314969112357"/>
          <c:h val="0.63938698772551816"/>
        </c:manualLayout>
      </c:layout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G!$B$1:$B$12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7-9F4E-A2F6-3EE21F6D0F38}"/>
            </c:ext>
          </c:extLst>
        </c:ser>
        <c:ser>
          <c:idx val="1"/>
          <c:order val="1"/>
          <c:invertIfNegative val="1"/>
          <c:cat>
            <c:strRef>
              <c:f>G!$B$1:$B$12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7-9F4E-A2F6-3EE21F6D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829182"/>
        <c:axId val="1311534030"/>
      </c:barChart>
      <c:catAx>
        <c:axId val="21378291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 lvl="0">
              <a:defRPr sz="900" b="0" i="0">
                <a:solidFill>
                  <a:srgbClr val="000000"/>
                </a:solidFill>
                <a:latin typeface="Arial Narrow"/>
              </a:defRPr>
            </a:pPr>
            <a:endParaRPr lang="es-MX"/>
          </a:p>
        </c:txPr>
        <c:crossAx val="1311534030"/>
        <c:crosses val="autoZero"/>
        <c:auto val="1"/>
        <c:lblAlgn val="ctr"/>
        <c:lblOffset val="100"/>
        <c:noMultiLvlLbl val="1"/>
      </c:catAx>
      <c:valAx>
        <c:axId val="131153403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213782918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xMode val="edge"/>
          <c:yMode val="edge"/>
          <c:x val="5.937504529956459E-2"/>
          <c:y val="4.0920767214433162E-2"/>
          <c:w val="0.85156314969112368"/>
          <c:h val="0.63938698772551816"/>
        </c:manualLayout>
      </c:layout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G!$B$1:$B$12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0-984F-9578-B84C9DC29C22}"/>
            </c:ext>
          </c:extLst>
        </c:ser>
        <c:ser>
          <c:idx val="1"/>
          <c:order val="1"/>
          <c:invertIfNegative val="1"/>
          <c:cat>
            <c:strRef>
              <c:f>G!$B$1:$B$12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0-984F-9578-B84C9DC29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466070"/>
        <c:axId val="665768339"/>
      </c:barChart>
      <c:catAx>
        <c:axId val="19844660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 lvl="0">
              <a:defRPr sz="900" b="0" i="0">
                <a:solidFill>
                  <a:srgbClr val="000000"/>
                </a:solidFill>
                <a:latin typeface="Arial Narrow"/>
              </a:defRPr>
            </a:pPr>
            <a:endParaRPr lang="es-MX"/>
          </a:p>
        </c:txPr>
        <c:crossAx val="665768339"/>
        <c:crosses val="autoZero"/>
        <c:auto val="1"/>
        <c:lblAlgn val="ctr"/>
        <c:lblOffset val="100"/>
        <c:noMultiLvlLbl val="1"/>
      </c:catAx>
      <c:valAx>
        <c:axId val="665768339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98446607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xMode val="edge"/>
          <c:yMode val="edge"/>
          <c:x val="5.8733675865941352E-2"/>
          <c:y val="4.2667111115740786E-2"/>
          <c:w val="0.8516383000561496"/>
          <c:h val="0.58133938895196824"/>
        </c:manualLayout>
      </c:layout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G!$B$28:$B$39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G!$C$28:$C$39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B-BC4B-B134-0611B304212E}"/>
            </c:ext>
          </c:extLst>
        </c:ser>
        <c:ser>
          <c:idx val="1"/>
          <c:order val="1"/>
          <c:invertIfNegative val="1"/>
          <c:cat>
            <c:strRef>
              <c:f>G!$B$28:$B$39</c:f>
              <c:strCache>
                <c:ptCount val="12"/>
                <c:pt idx="0">
                  <c:v>COMPETENCIAS FUNCIONALES Y CONTRIBUCIONES INDIVIDUALES</c:v>
                </c:pt>
                <c:pt idx="8">
                  <c:v>COMPETENCIAS COMPORTAMENTALES</c:v>
                </c:pt>
                <c:pt idx="11">
                  <c:v>TOTAL</c:v>
                </c:pt>
              </c:strCache>
            </c:strRef>
          </c:cat>
          <c:val>
            <c:numRef>
              <c:f>G!$D$28:$D$39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B-BC4B-B134-0611B3042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65232"/>
        <c:axId val="2088700949"/>
      </c:barChart>
      <c:catAx>
        <c:axId val="62566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 lvl="0">
              <a:defRPr sz="900" b="0" i="0">
                <a:solidFill>
                  <a:srgbClr val="000000"/>
                </a:solidFill>
                <a:latin typeface="Arial Narrow"/>
              </a:defRPr>
            </a:pPr>
            <a:endParaRPr lang="es-MX"/>
          </a:p>
        </c:txPr>
        <c:crossAx val="2088700949"/>
        <c:crosses val="autoZero"/>
        <c:auto val="1"/>
        <c:lblAlgn val="ctr"/>
        <c:lblOffset val="100"/>
        <c:noMultiLvlLbl val="1"/>
      </c:catAx>
      <c:valAx>
        <c:axId val="2088700949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62566523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59</xdr:row>
      <xdr:rowOff>66675</xdr:rowOff>
    </xdr:from>
    <xdr:ext cx="6467475" cy="4276725"/>
    <xdr:graphicFrame macro="">
      <xdr:nvGraphicFramePr>
        <xdr:cNvPr id="445724813" name="Chart 1">
          <a:extLst>
            <a:ext uri="{FF2B5EF4-FFF2-40B4-BE49-F238E27FC236}">
              <a16:creationId xmlns:a16="http://schemas.microsoft.com/office/drawing/2014/main" id="{00000000-0008-0000-0000-00008D389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133350</xdr:colOff>
      <xdr:row>60</xdr:row>
      <xdr:rowOff>0</xdr:rowOff>
    </xdr:from>
    <xdr:ext cx="0" cy="4114800"/>
    <xdr:graphicFrame macro="">
      <xdr:nvGraphicFramePr>
        <xdr:cNvPr id="1600176121" name="Chart 2">
          <a:extLst>
            <a:ext uri="{FF2B5EF4-FFF2-40B4-BE49-F238E27FC236}">
              <a16:creationId xmlns:a16="http://schemas.microsoft.com/office/drawing/2014/main" id="{00000000-0008-0000-0000-0000F9BF6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161925</xdr:colOff>
      <xdr:row>0</xdr:row>
      <xdr:rowOff>19050</xdr:rowOff>
    </xdr:from>
    <xdr:ext cx="371475" cy="457200"/>
    <xdr:pic>
      <xdr:nvPicPr>
        <xdr:cNvPr id="2" name="image1.png" descr="escudo blanco y neg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59</xdr:row>
      <xdr:rowOff>38100</xdr:rowOff>
    </xdr:from>
    <xdr:ext cx="6343650" cy="4333875"/>
    <xdr:graphicFrame macro="">
      <xdr:nvGraphicFramePr>
        <xdr:cNvPr id="464642801" name="Chart 3">
          <a:extLst>
            <a:ext uri="{FF2B5EF4-FFF2-40B4-BE49-F238E27FC236}">
              <a16:creationId xmlns:a16="http://schemas.microsoft.com/office/drawing/2014/main" id="{00000000-0008-0000-0100-0000F1E2B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161925</xdr:colOff>
      <xdr:row>0</xdr:row>
      <xdr:rowOff>19050</xdr:rowOff>
    </xdr:from>
    <xdr:ext cx="371475" cy="457200"/>
    <xdr:pic>
      <xdr:nvPicPr>
        <xdr:cNvPr id="2" name="image1.png" descr="escudo blanco y neg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400050</xdr:colOff>
      <xdr:row>0</xdr:row>
      <xdr:rowOff>0</xdr:rowOff>
    </xdr:from>
    <xdr:ext cx="6096000" cy="3724275"/>
    <xdr:graphicFrame macro="">
      <xdr:nvGraphicFramePr>
        <xdr:cNvPr id="522149118" name="Chart 4">
          <a:extLst>
            <a:ext uri="{FF2B5EF4-FFF2-40B4-BE49-F238E27FC236}">
              <a16:creationId xmlns:a16="http://schemas.microsoft.com/office/drawing/2014/main" id="{00000000-0008-0000-0200-0000FE5C1F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381000</xdr:colOff>
      <xdr:row>26</xdr:row>
      <xdr:rowOff>76200</xdr:rowOff>
    </xdr:from>
    <xdr:ext cx="6105525" cy="3733800"/>
    <xdr:graphicFrame macro="">
      <xdr:nvGraphicFramePr>
        <xdr:cNvPr id="1518453294" name="Chart 5">
          <a:extLst>
            <a:ext uri="{FF2B5EF4-FFF2-40B4-BE49-F238E27FC236}">
              <a16:creationId xmlns:a16="http://schemas.microsoft.com/office/drawing/2014/main" id="{00000000-0008-0000-0200-00002EC28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00"/>
  <sheetViews>
    <sheetView showGridLines="0" tabSelected="1" zoomScale="180" zoomScaleNormal="180" workbookViewId="0">
      <selection activeCell="U41" sqref="U41:AI41"/>
    </sheetView>
  </sheetViews>
  <sheetFormatPr baseColWidth="10" defaultColWidth="14.5" defaultRowHeight="15" customHeight="1"/>
  <cols>
    <col min="1" max="1" width="0.5" customWidth="1"/>
    <col min="2" max="5" width="2.6640625" customWidth="1"/>
    <col min="6" max="6" width="0.5" customWidth="1"/>
    <col min="7" max="7" width="2.6640625" customWidth="1"/>
    <col min="8" max="8" width="3" customWidth="1"/>
    <col min="9" max="9" width="0.5" customWidth="1"/>
    <col min="10" max="10" width="2.6640625" customWidth="1"/>
    <col min="11" max="11" width="3" customWidth="1"/>
    <col min="12" max="15" width="2.6640625" customWidth="1"/>
    <col min="16" max="16" width="3.33203125" customWidth="1"/>
    <col min="17" max="22" width="2.6640625" customWidth="1"/>
    <col min="23" max="23" width="0.5" customWidth="1"/>
    <col min="24" max="25" width="2.6640625" customWidth="1"/>
    <col min="26" max="26" width="0.5" customWidth="1"/>
    <col min="27" max="30" width="2.6640625" customWidth="1"/>
    <col min="31" max="31" width="0.5" customWidth="1"/>
    <col min="32" max="32" width="3.1640625" customWidth="1"/>
    <col min="33" max="37" width="2.6640625" customWidth="1"/>
    <col min="38" max="38" width="0.5" customWidth="1"/>
    <col min="39" max="42" width="2.6640625" customWidth="1"/>
    <col min="43" max="43" width="0.5" customWidth="1"/>
    <col min="44" max="44" width="1.33203125" customWidth="1"/>
    <col min="45" max="45" width="10.5" hidden="1" customWidth="1"/>
    <col min="46" max="46" width="5.33203125" hidden="1" customWidth="1"/>
    <col min="47" max="47" width="10.5" hidden="1" customWidth="1"/>
    <col min="48" max="48" width="30.33203125" hidden="1" customWidth="1"/>
    <col min="49" max="55" width="11.5" hidden="1" customWidth="1"/>
  </cols>
  <sheetData>
    <row r="1" spans="1:55" ht="12.75" customHeight="1">
      <c r="A1" s="89"/>
      <c r="B1" s="60"/>
      <c r="C1" s="60"/>
      <c r="D1" s="60"/>
      <c r="E1" s="60"/>
      <c r="F1" s="60"/>
      <c r="G1" s="90" t="s">
        <v>0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91" t="s">
        <v>1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2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2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2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6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2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92"/>
      <c r="AR5" s="2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70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2"/>
      <c r="AR6" s="2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.25" customHeight="1">
      <c r="A7" s="93"/>
      <c r="B7" s="107" t="s">
        <v>4</v>
      </c>
      <c r="C7" s="60"/>
      <c r="D7" s="60"/>
      <c r="E7" s="60"/>
      <c r="F7" s="108"/>
      <c r="G7" s="60"/>
      <c r="H7" s="60"/>
      <c r="I7" s="61"/>
      <c r="J7" s="115" t="s">
        <v>5</v>
      </c>
      <c r="K7" s="2"/>
      <c r="L7" s="4"/>
      <c r="M7" s="4"/>
      <c r="N7" s="4"/>
      <c r="O7" s="4"/>
      <c r="P7" s="107" t="s">
        <v>6</v>
      </c>
      <c r="Q7" s="60"/>
      <c r="R7" s="60"/>
      <c r="S7" s="60"/>
      <c r="T7" s="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2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15" customHeight="1">
      <c r="A8" s="94"/>
      <c r="B8" s="60"/>
      <c r="C8" s="60"/>
      <c r="D8" s="60"/>
      <c r="E8" s="60"/>
      <c r="F8" s="6"/>
      <c r="G8" s="100" t="s">
        <v>7</v>
      </c>
      <c r="H8" s="53"/>
      <c r="I8" s="6"/>
      <c r="J8" s="116"/>
      <c r="K8" s="100"/>
      <c r="L8" s="52"/>
      <c r="M8" s="52"/>
      <c r="N8" s="52"/>
      <c r="O8" s="53"/>
      <c r="P8" s="60"/>
      <c r="Q8" s="60"/>
      <c r="R8" s="60"/>
      <c r="S8" s="60"/>
      <c r="T8" s="10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3"/>
      <c r="AQ8" s="5"/>
      <c r="AR8" s="2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.25" customHeight="1">
      <c r="A9" s="95"/>
      <c r="B9" s="86"/>
      <c r="C9" s="86"/>
      <c r="D9" s="86"/>
      <c r="E9" s="86"/>
      <c r="F9" s="109"/>
      <c r="G9" s="86"/>
      <c r="H9" s="86"/>
      <c r="I9" s="87"/>
      <c r="J9" s="116"/>
      <c r="K9" s="4"/>
      <c r="L9" s="4"/>
      <c r="M9" s="4"/>
      <c r="N9" s="4"/>
      <c r="O9" s="7"/>
      <c r="P9" s="60"/>
      <c r="Q9" s="60"/>
      <c r="R9" s="60"/>
      <c r="S9" s="60"/>
      <c r="T9" s="4"/>
      <c r="U9" s="4"/>
      <c r="V9" s="4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  <c r="AK9" s="9"/>
      <c r="AL9" s="8"/>
      <c r="AM9" s="8"/>
      <c r="AN9" s="8"/>
      <c r="AO9" s="8"/>
      <c r="AP9" s="8"/>
      <c r="AQ9" s="10"/>
      <c r="AR9" s="2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2.25" customHeight="1">
      <c r="A10" s="110"/>
      <c r="B10" s="111" t="s">
        <v>8</v>
      </c>
      <c r="C10" s="57"/>
      <c r="D10" s="57"/>
      <c r="E10" s="5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1"/>
      <c r="U10" s="11"/>
      <c r="V10" s="11"/>
      <c r="W10" s="12"/>
      <c r="X10" s="98" t="s">
        <v>9</v>
      </c>
      <c r="Y10" s="57"/>
      <c r="Z10" s="103"/>
      <c r="AA10" s="57"/>
      <c r="AB10" s="57"/>
      <c r="AC10" s="57"/>
      <c r="AD10" s="57"/>
      <c r="AE10" s="57"/>
      <c r="AF10" s="57"/>
      <c r="AG10" s="57"/>
      <c r="AH10" s="57"/>
      <c r="AI10" s="57"/>
      <c r="AJ10" s="104" t="s">
        <v>10</v>
      </c>
      <c r="AK10" s="57"/>
      <c r="AL10" s="103"/>
      <c r="AM10" s="57"/>
      <c r="AN10" s="57"/>
      <c r="AO10" s="57"/>
      <c r="AP10" s="57"/>
      <c r="AQ10" s="99"/>
      <c r="AR10" s="2"/>
      <c r="AS10" s="3"/>
      <c r="AT10" s="3"/>
      <c r="AU10" s="3"/>
      <c r="AV10" s="3"/>
      <c r="AW10" s="3"/>
      <c r="AX10" s="2"/>
      <c r="AY10" s="2"/>
      <c r="AZ10" s="2"/>
      <c r="BA10" s="2"/>
      <c r="BB10" s="2"/>
      <c r="BC10" s="2"/>
    </row>
    <row r="11" spans="1:55" ht="15" customHeight="1">
      <c r="A11" s="94"/>
      <c r="B11" s="60"/>
      <c r="C11" s="60"/>
      <c r="D11" s="60"/>
      <c r="E11" s="60"/>
      <c r="F11" s="4"/>
      <c r="G11" s="51" t="s">
        <v>11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13"/>
      <c r="X11" s="60"/>
      <c r="Y11" s="60"/>
      <c r="Z11" s="14"/>
      <c r="AA11" s="105">
        <v>168547001409</v>
      </c>
      <c r="AB11" s="52"/>
      <c r="AC11" s="52"/>
      <c r="AD11" s="52"/>
      <c r="AE11" s="52"/>
      <c r="AF11" s="52"/>
      <c r="AG11" s="52"/>
      <c r="AH11" s="53"/>
      <c r="AI11" s="1"/>
      <c r="AJ11" s="60"/>
      <c r="AK11" s="60"/>
      <c r="AL11" s="15"/>
      <c r="AM11" s="106" t="s">
        <v>12</v>
      </c>
      <c r="AN11" s="52"/>
      <c r="AO11" s="52"/>
      <c r="AP11" s="53"/>
      <c r="AQ11" s="16"/>
      <c r="AR11" s="2"/>
      <c r="AS11" s="3"/>
      <c r="AT11" s="3"/>
      <c r="AU11" s="3"/>
      <c r="AV11" s="3"/>
      <c r="AW11" s="3"/>
      <c r="AX11" s="2"/>
      <c r="AY11" s="2"/>
      <c r="AZ11" s="2"/>
      <c r="BA11" s="2"/>
      <c r="BB11" s="2"/>
      <c r="BC11" s="2"/>
    </row>
    <row r="12" spans="1:55" ht="2.25" customHeight="1">
      <c r="A12" s="95"/>
      <c r="B12" s="86"/>
      <c r="C12" s="86"/>
      <c r="D12" s="86"/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7"/>
      <c r="X12" s="86"/>
      <c r="Y12" s="86"/>
      <c r="Z12" s="9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96"/>
      <c r="AM12" s="86"/>
      <c r="AN12" s="86"/>
      <c r="AO12" s="86"/>
      <c r="AP12" s="86"/>
      <c r="AQ12" s="97"/>
      <c r="AR12" s="2"/>
      <c r="AS12" s="3"/>
      <c r="AT12" s="3"/>
      <c r="AU12" s="3"/>
      <c r="AV12" s="3"/>
      <c r="AW12" s="3"/>
      <c r="AX12" s="2"/>
      <c r="AY12" s="2"/>
      <c r="AZ12" s="2"/>
      <c r="BA12" s="2"/>
      <c r="BB12" s="2"/>
      <c r="BC12" s="2"/>
    </row>
    <row r="13" spans="1:55" ht="2.25" customHeight="1">
      <c r="A13" s="110"/>
      <c r="B13" s="112" t="s">
        <v>13</v>
      </c>
      <c r="C13" s="57"/>
      <c r="D13" s="57"/>
      <c r="E13" s="57"/>
      <c r="F13" s="2"/>
      <c r="G13" s="4"/>
      <c r="H13" s="4"/>
      <c r="I13" s="4"/>
      <c r="J13" s="4"/>
      <c r="K13" s="4"/>
      <c r="L13" s="4"/>
      <c r="M13" s="4"/>
      <c r="N13" s="4"/>
      <c r="O13" s="107" t="s">
        <v>14</v>
      </c>
      <c r="P13" s="60"/>
      <c r="Q13" s="60"/>
      <c r="R13" s="2"/>
      <c r="S13" s="4"/>
      <c r="T13" s="4"/>
      <c r="U13" s="4"/>
      <c r="V13" s="4"/>
      <c r="W13" s="7"/>
      <c r="X13" s="7"/>
      <c r="Y13" s="7"/>
      <c r="Z13" s="7"/>
      <c r="AA13" s="7"/>
      <c r="AB13" s="7"/>
      <c r="AC13" s="7"/>
      <c r="AD13" s="98" t="s">
        <v>15</v>
      </c>
      <c r="AE13" s="57"/>
      <c r="AF13" s="57"/>
      <c r="AG13" s="98"/>
      <c r="AH13" s="57"/>
      <c r="AI13" s="57"/>
      <c r="AJ13" s="57"/>
      <c r="AK13" s="57"/>
      <c r="AL13" s="57"/>
      <c r="AM13" s="57"/>
      <c r="AN13" s="57"/>
      <c r="AO13" s="57"/>
      <c r="AP13" s="57"/>
      <c r="AQ13" s="99"/>
      <c r="AR13" s="2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5" customHeight="1">
      <c r="A14" s="94"/>
      <c r="B14" s="60"/>
      <c r="C14" s="60"/>
      <c r="D14" s="60"/>
      <c r="E14" s="60"/>
      <c r="F14" s="2"/>
      <c r="G14" s="51" t="s">
        <v>16</v>
      </c>
      <c r="H14" s="52"/>
      <c r="I14" s="52"/>
      <c r="J14" s="52"/>
      <c r="K14" s="52"/>
      <c r="L14" s="52"/>
      <c r="M14" s="52"/>
      <c r="N14" s="53"/>
      <c r="O14" s="60"/>
      <c r="P14" s="60"/>
      <c r="Q14" s="60"/>
      <c r="R14" s="100" t="s">
        <v>16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60"/>
      <c r="AE14" s="60"/>
      <c r="AF14" s="60"/>
      <c r="AG14" s="100" t="s">
        <v>17</v>
      </c>
      <c r="AH14" s="52"/>
      <c r="AI14" s="52"/>
      <c r="AJ14" s="52"/>
      <c r="AK14" s="52"/>
      <c r="AL14" s="52"/>
      <c r="AM14" s="52"/>
      <c r="AN14" s="52"/>
      <c r="AO14" s="52"/>
      <c r="AP14" s="53"/>
      <c r="AQ14" s="18"/>
      <c r="AR14" s="2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2.25" customHeight="1">
      <c r="A15" s="94"/>
      <c r="B15" s="60"/>
      <c r="C15" s="60"/>
      <c r="D15" s="60"/>
      <c r="E15" s="60"/>
      <c r="F15" s="4"/>
      <c r="G15" s="4"/>
      <c r="H15" s="4"/>
      <c r="I15" s="4"/>
      <c r="J15" s="4"/>
      <c r="K15" s="4"/>
      <c r="L15" s="4"/>
      <c r="M15" s="4"/>
      <c r="N15" s="4"/>
      <c r="O15" s="60"/>
      <c r="P15" s="60"/>
      <c r="Q15" s="6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69"/>
      <c r="AE15" s="69"/>
      <c r="AF15" s="69"/>
      <c r="AG15" s="101"/>
      <c r="AH15" s="60"/>
      <c r="AI15" s="60"/>
      <c r="AJ15" s="60"/>
      <c r="AK15" s="60"/>
      <c r="AL15" s="60"/>
      <c r="AM15" s="60"/>
      <c r="AN15" s="60"/>
      <c r="AO15" s="60"/>
      <c r="AP15" s="60"/>
      <c r="AQ15" s="102"/>
      <c r="AR15" s="2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5" customHeight="1">
      <c r="A16" s="70" t="s">
        <v>18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2"/>
      <c r="AR16" s="2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2.25" customHeight="1">
      <c r="A17" s="147"/>
      <c r="B17" s="167" t="s">
        <v>4</v>
      </c>
      <c r="C17" s="67"/>
      <c r="D17" s="67"/>
      <c r="E17" s="67"/>
      <c r="F17" s="113"/>
      <c r="G17" s="67"/>
      <c r="H17" s="67"/>
      <c r="I17" s="114"/>
      <c r="J17" s="160" t="s">
        <v>5</v>
      </c>
      <c r="K17" s="2"/>
      <c r="L17" s="19"/>
      <c r="M17" s="19"/>
      <c r="N17" s="19"/>
      <c r="O17" s="19"/>
      <c r="P17" s="149" t="s">
        <v>6</v>
      </c>
      <c r="Q17" s="67"/>
      <c r="R17" s="67"/>
      <c r="S17" s="67"/>
      <c r="T17" s="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2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" customHeight="1">
      <c r="A18" s="94"/>
      <c r="B18" s="60"/>
      <c r="C18" s="60"/>
      <c r="D18" s="60"/>
      <c r="E18" s="60"/>
      <c r="F18" s="6"/>
      <c r="G18" s="100" t="s">
        <v>7</v>
      </c>
      <c r="H18" s="53"/>
      <c r="I18" s="6"/>
      <c r="J18" s="116"/>
      <c r="K18" s="100">
        <v>91293382</v>
      </c>
      <c r="L18" s="52"/>
      <c r="M18" s="52"/>
      <c r="N18" s="52"/>
      <c r="O18" s="53"/>
      <c r="P18" s="60"/>
      <c r="Q18" s="60"/>
      <c r="R18" s="60"/>
      <c r="S18" s="60"/>
      <c r="T18" s="100" t="s">
        <v>19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3"/>
      <c r="AQ18" s="5"/>
      <c r="AR18" s="2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2.25" customHeight="1">
      <c r="A19" s="148"/>
      <c r="B19" s="69"/>
      <c r="C19" s="69"/>
      <c r="D19" s="69"/>
      <c r="E19" s="69"/>
      <c r="F19" s="161"/>
      <c r="G19" s="69"/>
      <c r="H19" s="69"/>
      <c r="I19" s="146"/>
      <c r="J19" s="153"/>
      <c r="K19" s="21"/>
      <c r="L19" s="21"/>
      <c r="M19" s="21"/>
      <c r="N19" s="21"/>
      <c r="O19" s="21"/>
      <c r="P19" s="69"/>
      <c r="Q19" s="69"/>
      <c r="R19" s="69"/>
      <c r="S19" s="69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2"/>
      <c r="AR19" s="2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9" customHeight="1">
      <c r="A20" s="16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2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" customHeight="1">
      <c r="A21" s="70" t="s">
        <v>20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2"/>
      <c r="AR21" s="2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2.25" customHeight="1">
      <c r="A22" s="166" t="s">
        <v>21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74"/>
      <c r="AR22" s="2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2" customHeight="1">
      <c r="A23" s="9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102"/>
      <c r="AR23" s="2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2.25" customHeight="1">
      <c r="A24" s="14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81"/>
      <c r="AR24" s="2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2.25" customHeight="1">
      <c r="A25" s="147"/>
      <c r="B25" s="149" t="s">
        <v>22</v>
      </c>
      <c r="C25" s="67"/>
      <c r="D25" s="137"/>
      <c r="E25" s="119"/>
      <c r="F25" s="23"/>
      <c r="G25" s="150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74"/>
      <c r="AR25" s="2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" customHeight="1">
      <c r="A26" s="94"/>
      <c r="B26" s="60"/>
      <c r="C26" s="60"/>
      <c r="D26" s="100">
        <v>2023</v>
      </c>
      <c r="E26" s="53"/>
      <c r="F26" s="23"/>
      <c r="G26" s="125" t="s">
        <v>23</v>
      </c>
      <c r="H26" s="61"/>
      <c r="I26" s="124">
        <v>44935</v>
      </c>
      <c r="J26" s="52"/>
      <c r="K26" s="52"/>
      <c r="L26" s="52"/>
      <c r="M26" s="53"/>
      <c r="N26" s="125" t="s">
        <v>24</v>
      </c>
      <c r="O26" s="60"/>
      <c r="P26" s="61"/>
      <c r="Q26" s="124">
        <v>45263</v>
      </c>
      <c r="R26" s="52"/>
      <c r="S26" s="52"/>
      <c r="T26" s="53"/>
      <c r="U26" s="162" t="s">
        <v>25</v>
      </c>
      <c r="V26" s="60"/>
      <c r="W26" s="60"/>
      <c r="X26" s="60"/>
      <c r="Y26" s="61"/>
      <c r="Z26" s="163"/>
      <c r="AA26" s="52"/>
      <c r="AB26" s="53"/>
      <c r="AC26" s="164" t="s">
        <v>26</v>
      </c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151">
        <f>(Q26-I26)-Z26</f>
        <v>328</v>
      </c>
      <c r="AO26" s="52"/>
      <c r="AP26" s="53"/>
      <c r="AQ26" s="18"/>
      <c r="AR26" s="2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2.25" customHeight="1">
      <c r="A27" s="148"/>
      <c r="B27" s="69"/>
      <c r="C27" s="69"/>
      <c r="D27" s="138"/>
      <c r="E27" s="65"/>
      <c r="F27" s="24"/>
      <c r="G27" s="152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81"/>
      <c r="AR27" s="2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2.25" customHeight="1">
      <c r="A28" s="14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74"/>
      <c r="AR28" s="2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" customHeight="1">
      <c r="A29" s="25"/>
      <c r="B29" s="91"/>
      <c r="C29" s="60"/>
      <c r="D29" s="60"/>
      <c r="E29" s="139" t="s">
        <v>27</v>
      </c>
      <c r="F29" s="60"/>
      <c r="G29" s="60"/>
      <c r="H29" s="61"/>
      <c r="I29" s="124"/>
      <c r="J29" s="52"/>
      <c r="K29" s="52"/>
      <c r="L29" s="52"/>
      <c r="M29" s="53"/>
      <c r="N29" s="125" t="s">
        <v>28</v>
      </c>
      <c r="O29" s="60"/>
      <c r="P29" s="61"/>
      <c r="Q29" s="124"/>
      <c r="R29" s="52"/>
      <c r="S29" s="52"/>
      <c r="T29" s="53"/>
      <c r="U29" s="155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26"/>
      <c r="AR29" s="2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2.25" customHeight="1">
      <c r="A30" s="156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81"/>
      <c r="AR30" s="2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9" customHeight="1">
      <c r="A31" s="11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2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" customHeight="1">
      <c r="A32" s="70" t="s">
        <v>29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2"/>
      <c r="AR32" s="2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8" customHeight="1">
      <c r="A33" s="140" t="s">
        <v>30</v>
      </c>
      <c r="B33" s="67"/>
      <c r="C33" s="67"/>
      <c r="D33" s="67"/>
      <c r="E33" s="67"/>
      <c r="F33" s="114"/>
      <c r="G33" s="126" t="s">
        <v>31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114"/>
      <c r="U33" s="126" t="s">
        <v>32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114"/>
      <c r="AJ33" s="118" t="s">
        <v>33</v>
      </c>
      <c r="AK33" s="119"/>
      <c r="AL33" s="119"/>
      <c r="AM33" s="119"/>
      <c r="AN33" s="119"/>
      <c r="AO33" s="119"/>
      <c r="AP33" s="119"/>
      <c r="AQ33" s="120"/>
      <c r="AR33" s="2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8" customHeight="1">
      <c r="A34" s="95"/>
      <c r="B34" s="86"/>
      <c r="C34" s="86"/>
      <c r="D34" s="86"/>
      <c r="E34" s="86"/>
      <c r="F34" s="87"/>
      <c r="G34" s="127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127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7"/>
      <c r="AJ34" s="106" t="s">
        <v>34</v>
      </c>
      <c r="AK34" s="52"/>
      <c r="AL34" s="129"/>
      <c r="AM34" s="130" t="s">
        <v>35</v>
      </c>
      <c r="AN34" s="129"/>
      <c r="AO34" s="131" t="s">
        <v>36</v>
      </c>
      <c r="AP34" s="52"/>
      <c r="AQ34" s="132"/>
      <c r="AR34" s="2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45" customHeight="1">
      <c r="A35" s="141" t="s">
        <v>37</v>
      </c>
      <c r="B35" s="57"/>
      <c r="C35" s="57"/>
      <c r="D35" s="57"/>
      <c r="E35" s="57"/>
      <c r="F35" s="58"/>
      <c r="G35" s="128" t="s">
        <v>38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135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133"/>
      <c r="AK35" s="52"/>
      <c r="AL35" s="53"/>
      <c r="AM35" s="134" t="e">
        <f>AVERAGE(AJ35:AL38)</f>
        <v>#DIV/0!</v>
      </c>
      <c r="AN35" s="58"/>
      <c r="AO35" s="134" t="e">
        <f>(AM35*A38)/100</f>
        <v>#DIV/0!</v>
      </c>
      <c r="AP35" s="57"/>
      <c r="AQ35" s="99"/>
      <c r="AR35" s="2"/>
      <c r="AS35" s="3" t="s">
        <v>39</v>
      </c>
      <c r="AT35" s="3" t="s">
        <v>40</v>
      </c>
      <c r="AU35" s="3" t="s">
        <v>41</v>
      </c>
      <c r="AV35" s="3" t="s">
        <v>42</v>
      </c>
      <c r="AW35" s="3"/>
      <c r="AX35" s="3"/>
      <c r="AY35" s="3"/>
      <c r="AZ35" s="3"/>
      <c r="BA35" s="3"/>
      <c r="BB35" s="3"/>
      <c r="BC35" s="3"/>
    </row>
    <row r="36" spans="1:55" ht="33" customHeight="1">
      <c r="A36" s="94"/>
      <c r="B36" s="60"/>
      <c r="C36" s="60"/>
      <c r="D36" s="60"/>
      <c r="E36" s="60"/>
      <c r="F36" s="61"/>
      <c r="G36" s="121" t="s">
        <v>43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135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133"/>
      <c r="AK36" s="52"/>
      <c r="AL36" s="53"/>
      <c r="AM36" s="116"/>
      <c r="AN36" s="61"/>
      <c r="AO36" s="116"/>
      <c r="AP36" s="60"/>
      <c r="AQ36" s="102"/>
      <c r="AR36" s="2"/>
      <c r="AS36" s="3" t="s">
        <v>7</v>
      </c>
      <c r="AT36" s="3" t="s">
        <v>44</v>
      </c>
      <c r="AU36" s="3" t="s">
        <v>45</v>
      </c>
      <c r="AV36" s="3" t="s">
        <v>46</v>
      </c>
      <c r="AW36" s="3"/>
      <c r="AX36" s="3"/>
      <c r="AY36" s="3"/>
      <c r="AZ36" s="3"/>
      <c r="BA36" s="3"/>
      <c r="BB36" s="3"/>
      <c r="BC36" s="3"/>
    </row>
    <row r="37" spans="1:55" ht="49.5" customHeight="1">
      <c r="A37" s="94"/>
      <c r="B37" s="60"/>
      <c r="C37" s="60"/>
      <c r="D37" s="60"/>
      <c r="E37" s="60"/>
      <c r="F37" s="61"/>
      <c r="G37" s="122" t="s">
        <v>47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123"/>
      <c r="U37" s="13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133"/>
      <c r="AK37" s="52"/>
      <c r="AL37" s="53"/>
      <c r="AM37" s="116"/>
      <c r="AN37" s="61"/>
      <c r="AO37" s="116"/>
      <c r="AP37" s="60"/>
      <c r="AQ37" s="102"/>
      <c r="AR37" s="2"/>
      <c r="AS37" s="3" t="s">
        <v>48</v>
      </c>
      <c r="AT37" s="3" t="s">
        <v>12</v>
      </c>
      <c r="AU37" s="3" t="s">
        <v>49</v>
      </c>
      <c r="AV37" s="3" t="s">
        <v>50</v>
      </c>
      <c r="AW37" s="3"/>
      <c r="AX37" s="3"/>
      <c r="AY37" s="3"/>
      <c r="AZ37" s="3"/>
      <c r="BA37" s="3"/>
      <c r="BB37" s="3"/>
      <c r="BC37" s="3"/>
    </row>
    <row r="38" spans="1:55" ht="90" customHeight="1">
      <c r="A38" s="142">
        <v>50</v>
      </c>
      <c r="B38" s="86"/>
      <c r="C38" s="86"/>
      <c r="D38" s="143" t="s">
        <v>51</v>
      </c>
      <c r="E38" s="86"/>
      <c r="F38" s="87"/>
      <c r="G38" s="122" t="s">
        <v>52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123"/>
      <c r="U38" s="135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J38" s="133"/>
      <c r="AK38" s="52"/>
      <c r="AL38" s="53"/>
      <c r="AM38" s="127"/>
      <c r="AN38" s="87"/>
      <c r="AO38" s="127"/>
      <c r="AP38" s="86"/>
      <c r="AQ38" s="97"/>
      <c r="AR38" s="2"/>
      <c r="AS38" s="3"/>
      <c r="AT38" s="3"/>
      <c r="AU38" s="3" t="s">
        <v>53</v>
      </c>
      <c r="AV38" s="3" t="s">
        <v>54</v>
      </c>
      <c r="AW38" s="3"/>
      <c r="AX38" s="3"/>
      <c r="AY38" s="3"/>
      <c r="AZ38" s="3"/>
      <c r="BA38" s="3"/>
      <c r="BB38" s="3"/>
      <c r="BC38" s="3"/>
    </row>
    <row r="39" spans="1:55" ht="63" customHeight="1">
      <c r="A39" s="141" t="s">
        <v>55</v>
      </c>
      <c r="B39" s="57"/>
      <c r="C39" s="57"/>
      <c r="D39" s="57"/>
      <c r="E39" s="57"/>
      <c r="F39" s="58"/>
      <c r="G39" s="122" t="s">
        <v>56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123"/>
      <c r="U39" s="135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133"/>
      <c r="AK39" s="52"/>
      <c r="AL39" s="53"/>
      <c r="AM39" s="134" t="e">
        <f>AVERAGE(AJ39:AL40)</f>
        <v>#DIV/0!</v>
      </c>
      <c r="AN39" s="58"/>
      <c r="AO39" s="134" t="e">
        <f>(AM39*A40)/100</f>
        <v>#DIV/0!</v>
      </c>
      <c r="AP39" s="57"/>
      <c r="AQ39" s="99"/>
      <c r="AR39" s="2"/>
      <c r="AS39" s="3"/>
      <c r="AT39" s="3"/>
      <c r="AU39" s="3" t="s">
        <v>17</v>
      </c>
      <c r="AV39" s="3" t="s">
        <v>57</v>
      </c>
      <c r="AW39" s="3"/>
      <c r="AX39" s="3"/>
      <c r="AY39" s="3"/>
      <c r="AZ39" s="3"/>
      <c r="BA39" s="3"/>
      <c r="BB39" s="3"/>
      <c r="BC39" s="3"/>
    </row>
    <row r="40" spans="1:55" ht="69.75" customHeight="1">
      <c r="A40" s="142">
        <v>10</v>
      </c>
      <c r="B40" s="86"/>
      <c r="C40" s="86"/>
      <c r="D40" s="143" t="s">
        <v>51</v>
      </c>
      <c r="E40" s="86"/>
      <c r="F40" s="87"/>
      <c r="G40" s="122" t="s">
        <v>58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23"/>
      <c r="U40" s="135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133"/>
      <c r="AK40" s="52"/>
      <c r="AL40" s="53"/>
      <c r="AM40" s="127"/>
      <c r="AN40" s="87"/>
      <c r="AO40" s="127"/>
      <c r="AP40" s="86"/>
      <c r="AQ40" s="97"/>
      <c r="AR40" s="2"/>
      <c r="AS40" s="3"/>
      <c r="AT40" s="3"/>
      <c r="AU40" s="3"/>
      <c r="AV40" s="3" t="s">
        <v>59</v>
      </c>
      <c r="AW40" s="3"/>
      <c r="AX40" s="3"/>
      <c r="AY40" s="3"/>
      <c r="AZ40" s="3"/>
      <c r="BA40" s="3"/>
      <c r="BB40" s="3"/>
      <c r="BC40" s="3"/>
    </row>
    <row r="41" spans="1:55" ht="33" customHeight="1">
      <c r="A41" s="141" t="s">
        <v>60</v>
      </c>
      <c r="B41" s="57"/>
      <c r="C41" s="57"/>
      <c r="D41" s="57"/>
      <c r="E41" s="57"/>
      <c r="F41" s="58"/>
      <c r="G41" s="122" t="s">
        <v>61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123"/>
      <c r="U41" s="135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J41" s="133"/>
      <c r="AK41" s="52"/>
      <c r="AL41" s="53"/>
      <c r="AM41" s="134" t="e">
        <f>AVERAGE(AJ41:AL42)</f>
        <v>#DIV/0!</v>
      </c>
      <c r="AN41" s="58"/>
      <c r="AO41" s="134" t="e">
        <f>(AM41*A42)/100</f>
        <v>#DIV/0!</v>
      </c>
      <c r="AP41" s="57"/>
      <c r="AQ41" s="99"/>
      <c r="AR41" s="2"/>
      <c r="AS41" s="3"/>
      <c r="AT41" s="3"/>
      <c r="AU41" s="3"/>
      <c r="AV41" s="3" t="s">
        <v>62</v>
      </c>
      <c r="AW41" s="3"/>
      <c r="AX41" s="3"/>
      <c r="AY41" s="3"/>
      <c r="AZ41" s="3"/>
      <c r="BA41" s="3"/>
      <c r="BB41" s="3"/>
      <c r="BC41" s="3"/>
    </row>
    <row r="42" spans="1:55" ht="49.5" customHeight="1">
      <c r="A42" s="144">
        <v>10</v>
      </c>
      <c r="B42" s="69"/>
      <c r="C42" s="69"/>
      <c r="D42" s="145" t="s">
        <v>51</v>
      </c>
      <c r="E42" s="69"/>
      <c r="F42" s="146"/>
      <c r="G42" s="169" t="s">
        <v>63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158"/>
      <c r="U42" s="170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158"/>
      <c r="AJ42" s="157"/>
      <c r="AK42" s="65"/>
      <c r="AL42" s="158"/>
      <c r="AM42" s="153"/>
      <c r="AN42" s="146"/>
      <c r="AO42" s="153"/>
      <c r="AP42" s="69"/>
      <c r="AQ42" s="81"/>
      <c r="AR42" s="2"/>
      <c r="AS42" s="3"/>
      <c r="AT42" s="3"/>
      <c r="AU42" s="3"/>
      <c r="AV42" s="3" t="s">
        <v>64</v>
      </c>
      <c r="AW42" s="3"/>
      <c r="AX42" s="3"/>
      <c r="AY42" s="3"/>
      <c r="AZ42" s="3"/>
      <c r="BA42" s="3"/>
      <c r="BB42" s="3"/>
      <c r="BC42" s="3"/>
    </row>
    <row r="43" spans="1:55" ht="17.25" customHeight="1">
      <c r="A43" s="168">
        <f>SUM(A38,A40,A42)</f>
        <v>70</v>
      </c>
      <c r="B43" s="69"/>
      <c r="C43" s="69"/>
      <c r="D43" s="136" t="s">
        <v>51</v>
      </c>
      <c r="E43" s="69"/>
      <c r="F43" s="81"/>
      <c r="G43" s="159" t="s">
        <v>65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102"/>
      <c r="AO43" s="154" t="e">
        <f>SUM(AO35:AQ42)</f>
        <v>#DIV/0!</v>
      </c>
      <c r="AP43" s="69"/>
      <c r="AQ43" s="81"/>
      <c r="AR43" s="2"/>
      <c r="AS43" s="3"/>
      <c r="AT43" s="3"/>
      <c r="AU43" s="3"/>
      <c r="AV43" s="3" t="s">
        <v>66</v>
      </c>
      <c r="AW43" s="3"/>
      <c r="AX43" s="3"/>
      <c r="AY43" s="3"/>
      <c r="AZ43" s="3"/>
      <c r="BA43" s="3"/>
      <c r="BB43" s="3"/>
      <c r="BC43" s="3"/>
    </row>
    <row r="44" spans="1:55" ht="6.75" customHeight="1">
      <c r="A44" s="2"/>
      <c r="B44" s="17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2"/>
      <c r="AS44" s="3"/>
      <c r="AT44" s="3"/>
      <c r="AU44" s="3"/>
      <c r="AV44" s="3" t="s">
        <v>43</v>
      </c>
      <c r="AW44" s="3"/>
      <c r="AX44" s="3"/>
      <c r="AY44" s="3"/>
      <c r="AZ44" s="3"/>
      <c r="BA44" s="3"/>
      <c r="BB44" s="3"/>
      <c r="BC44" s="3"/>
    </row>
    <row r="45" spans="1:55" ht="15" customHeight="1">
      <c r="A45" s="70" t="s">
        <v>67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2"/>
      <c r="AR45" s="2"/>
      <c r="AS45" s="3"/>
      <c r="AT45" s="3"/>
      <c r="AU45" s="3"/>
      <c r="AV45" s="3" t="s">
        <v>47</v>
      </c>
      <c r="AW45" s="3"/>
      <c r="AX45" s="3"/>
      <c r="AY45" s="3"/>
      <c r="AZ45" s="3"/>
      <c r="BA45" s="3"/>
      <c r="BB45" s="3"/>
      <c r="BC45" s="3"/>
    </row>
    <row r="46" spans="1:55" ht="15" customHeight="1">
      <c r="A46" s="175" t="s">
        <v>31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114"/>
      <c r="AJ46" s="172" t="s">
        <v>33</v>
      </c>
      <c r="AK46" s="119"/>
      <c r="AL46" s="119"/>
      <c r="AM46" s="119"/>
      <c r="AN46" s="119"/>
      <c r="AO46" s="119"/>
      <c r="AP46" s="119"/>
      <c r="AQ46" s="120"/>
      <c r="AR46" s="2"/>
      <c r="AS46" s="3"/>
      <c r="AT46" s="3"/>
      <c r="AU46" s="3"/>
      <c r="AV46" s="3" t="s">
        <v>68</v>
      </c>
      <c r="AW46" s="3"/>
      <c r="AX46" s="3"/>
      <c r="AY46" s="3"/>
      <c r="AZ46" s="3"/>
      <c r="BA46" s="3"/>
      <c r="BB46" s="3"/>
      <c r="BC46" s="3"/>
    </row>
    <row r="47" spans="1:55" ht="15" customHeight="1">
      <c r="A47" s="94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106" t="s">
        <v>34</v>
      </c>
      <c r="AK47" s="52"/>
      <c r="AL47" s="53"/>
      <c r="AM47" s="106" t="s">
        <v>35</v>
      </c>
      <c r="AN47" s="53"/>
      <c r="AO47" s="106" t="s">
        <v>36</v>
      </c>
      <c r="AP47" s="52"/>
      <c r="AQ47" s="132"/>
      <c r="AR47" s="2"/>
      <c r="AS47" s="3"/>
      <c r="AT47" s="3"/>
      <c r="AU47" s="3"/>
      <c r="AV47" s="3" t="s">
        <v>56</v>
      </c>
      <c r="AW47" s="3"/>
      <c r="AX47" s="3"/>
      <c r="AY47" s="3"/>
      <c r="AZ47" s="3"/>
      <c r="BA47" s="3"/>
      <c r="BB47" s="3"/>
      <c r="BC47" s="3"/>
    </row>
    <row r="48" spans="1:55" ht="14.25" customHeight="1">
      <c r="A48" s="173" t="s">
        <v>46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133"/>
      <c r="AK48" s="52"/>
      <c r="AL48" s="53"/>
      <c r="AM48" s="176" t="e">
        <f>AVERAGE(AJ48:AL50)</f>
        <v>#DIV/0!</v>
      </c>
      <c r="AN48" s="58"/>
      <c r="AO48" s="176" t="e">
        <f>AM48*0.3</f>
        <v>#DIV/0!</v>
      </c>
      <c r="AP48" s="57"/>
      <c r="AQ48" s="99"/>
      <c r="AR48" s="2"/>
      <c r="AS48" s="3"/>
      <c r="AT48" s="3"/>
      <c r="AU48" s="3"/>
      <c r="AV48" s="3" t="s">
        <v>58</v>
      </c>
      <c r="AW48" s="3"/>
      <c r="AX48" s="3"/>
      <c r="AY48" s="3"/>
      <c r="AZ48" s="3"/>
      <c r="BA48" s="3"/>
      <c r="BB48" s="3"/>
      <c r="BC48" s="3"/>
    </row>
    <row r="49" spans="1:55" ht="14.25" customHeight="1">
      <c r="A49" s="173" t="s">
        <v>54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133"/>
      <c r="AK49" s="52"/>
      <c r="AL49" s="53"/>
      <c r="AM49" s="116"/>
      <c r="AN49" s="61"/>
      <c r="AO49" s="116"/>
      <c r="AP49" s="60"/>
      <c r="AQ49" s="102"/>
      <c r="AR49" s="2"/>
      <c r="AS49" s="3"/>
      <c r="AT49" s="3"/>
      <c r="AU49" s="3"/>
      <c r="AV49" s="3" t="s">
        <v>61</v>
      </c>
      <c r="AW49" s="3"/>
      <c r="AX49" s="3"/>
      <c r="AY49" s="3"/>
      <c r="AZ49" s="3"/>
      <c r="BA49" s="3"/>
      <c r="BB49" s="3"/>
      <c r="BC49" s="3"/>
    </row>
    <row r="50" spans="1:55" ht="14.25" customHeight="1">
      <c r="A50" s="174" t="s">
        <v>50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146"/>
      <c r="AJ50" s="157"/>
      <c r="AK50" s="65"/>
      <c r="AL50" s="158"/>
      <c r="AM50" s="153"/>
      <c r="AN50" s="146"/>
      <c r="AO50" s="153"/>
      <c r="AP50" s="69"/>
      <c r="AQ50" s="81"/>
      <c r="AR50" s="2"/>
      <c r="AS50" s="3"/>
      <c r="AT50" s="3"/>
      <c r="AU50" s="3"/>
      <c r="AV50" s="3" t="s">
        <v>69</v>
      </c>
      <c r="AW50" s="3"/>
      <c r="AX50" s="3"/>
      <c r="AY50" s="3"/>
      <c r="AZ50" s="3"/>
      <c r="BA50" s="3"/>
      <c r="BB50" s="3"/>
      <c r="BC50" s="3"/>
    </row>
    <row r="51" spans="1:55" ht="6.75" customHeight="1">
      <c r="A51" s="2"/>
      <c r="B51" s="17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2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5" customHeight="1">
      <c r="A52" s="70" t="s">
        <v>70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178"/>
      <c r="AJ52" s="179" t="s">
        <v>71</v>
      </c>
      <c r="AK52" s="71"/>
      <c r="AL52" s="71"/>
      <c r="AM52" s="71"/>
      <c r="AN52" s="71"/>
      <c r="AO52" s="71"/>
      <c r="AP52" s="71"/>
      <c r="AQ52" s="72"/>
      <c r="AR52" s="2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5" customHeight="1">
      <c r="A53" s="180" t="s">
        <v>72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178"/>
      <c r="AJ53" s="181" t="e">
        <f>IF(AO43&gt;0,SUM(AO43,AO48))</f>
        <v>#DIV/0!</v>
      </c>
      <c r="AK53" s="71"/>
      <c r="AL53" s="71"/>
      <c r="AM53" s="71"/>
      <c r="AN53" s="71"/>
      <c r="AO53" s="71"/>
      <c r="AP53" s="71"/>
      <c r="AQ53" s="72"/>
      <c r="AR53" s="2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8.25" customHeight="1">
      <c r="A54" s="2"/>
      <c r="B54" s="165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2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2.25" customHeight="1">
      <c r="A55" s="182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74"/>
      <c r="AR55" s="2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" customHeight="1">
      <c r="A56" s="183" t="s">
        <v>73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184" t="s">
        <v>74</v>
      </c>
      <c r="S56" s="60"/>
      <c r="T56" s="60"/>
      <c r="U56" s="60"/>
      <c r="V56" s="60"/>
      <c r="W56" s="60"/>
      <c r="X56" s="61"/>
      <c r="Y56" s="27"/>
      <c r="Z56" s="185" t="s">
        <v>75</v>
      </c>
      <c r="AA56" s="60"/>
      <c r="AB56" s="60"/>
      <c r="AC56" s="60"/>
      <c r="AD56" s="60"/>
      <c r="AE56" s="60"/>
      <c r="AF56" s="60"/>
      <c r="AG56" s="61"/>
      <c r="AH56" s="28" t="e">
        <f>AJ53</f>
        <v>#DIV/0!</v>
      </c>
      <c r="AI56" s="185" t="s">
        <v>76</v>
      </c>
      <c r="AJ56" s="60"/>
      <c r="AK56" s="60"/>
      <c r="AL56" s="60"/>
      <c r="AM56" s="60"/>
      <c r="AN56" s="60"/>
      <c r="AO56" s="61"/>
      <c r="AP56" s="29"/>
      <c r="AQ56" s="26"/>
      <c r="AR56" s="2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2.25" customHeight="1">
      <c r="A57" s="156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81"/>
      <c r="AR57" s="2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6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2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>
      <c r="A59" s="70" t="s">
        <v>77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2"/>
      <c r="AR59" s="2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" customHeight="1">
      <c r="A60" s="18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74"/>
      <c r="AR60" s="2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" customHeight="1">
      <c r="A61" s="94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102"/>
      <c r="AR61" s="2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" customHeight="1">
      <c r="A62" s="94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102"/>
      <c r="AR62" s="2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" customHeight="1">
      <c r="A63" s="94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102"/>
      <c r="AR63" s="2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" customHeight="1">
      <c r="A64" s="94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102"/>
      <c r="AR64" s="2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" customHeight="1">
      <c r="A65" s="9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102"/>
      <c r="AR65" s="2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" customHeight="1">
      <c r="A66" s="94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102"/>
      <c r="AR66" s="2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2" customHeight="1">
      <c r="A67" s="9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102"/>
      <c r="AR67" s="2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" customHeight="1">
      <c r="A68" s="94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102"/>
      <c r="AR68" s="2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2" customHeight="1">
      <c r="A69" s="94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102"/>
      <c r="AR69" s="2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" customHeight="1">
      <c r="A70" s="94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102"/>
      <c r="AR70" s="2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2" customHeight="1">
      <c r="A71" s="94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102"/>
      <c r="AR71" s="2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" customHeight="1">
      <c r="A72" s="9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102"/>
      <c r="AR72" s="2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" customHeight="1">
      <c r="A73" s="94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102"/>
      <c r="AR73" s="2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" customHeight="1">
      <c r="A74" s="94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102"/>
      <c r="AR74" s="2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2" customHeight="1">
      <c r="A75" s="94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102"/>
      <c r="AR75" s="2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" customHeight="1">
      <c r="A76" s="94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102"/>
      <c r="AR76" s="2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" customHeight="1">
      <c r="A77" s="94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102"/>
      <c r="AR77" s="2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2" customHeight="1">
      <c r="A78" s="94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102"/>
      <c r="AR78" s="2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2" customHeight="1">
      <c r="A79" s="94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102"/>
      <c r="AR79" s="2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2" customHeight="1">
      <c r="A80" s="94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102"/>
      <c r="AR80" s="2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2" customHeight="1">
      <c r="A81" s="94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102"/>
      <c r="AR81" s="2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2" customHeight="1">
      <c r="A82" s="94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102"/>
      <c r="AR82" s="2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2" customHeight="1">
      <c r="A83" s="9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102"/>
      <c r="AR83" s="2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2" customHeight="1">
      <c r="A84" s="9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102"/>
      <c r="AR84" s="2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2" customHeight="1">
      <c r="A85" s="9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102"/>
      <c r="AR85" s="2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2" customHeight="1">
      <c r="A86" s="94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102"/>
      <c r="AR86" s="2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2" customHeight="1">
      <c r="A87" s="9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102"/>
      <c r="AR87" s="2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2.75" customHeight="1">
      <c r="A88" s="14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81"/>
      <c r="AR88" s="2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5" customHeight="1">
      <c r="A89" s="2"/>
      <c r="B89" s="165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2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5" customHeight="1">
      <c r="A90" s="70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2"/>
      <c r="AR90" s="2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ht="65.25" customHeight="1">
      <c r="A91" s="30"/>
      <c r="B91" s="188" t="s">
        <v>79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31"/>
      <c r="AR91" s="2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ht="33.75" customHeight="1">
      <c r="A92" s="32"/>
      <c r="B92" s="189" t="s">
        <v>80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1"/>
      <c r="V92" s="192" t="s">
        <v>81</v>
      </c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33"/>
      <c r="AR92" s="2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ht="33.75" customHeight="1">
      <c r="A93" s="34"/>
      <c r="B93" s="186" t="s">
        <v>82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187"/>
      <c r="V93" s="62" t="s">
        <v>83</v>
      </c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35"/>
      <c r="AR93" s="2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ht="24" customHeight="1">
      <c r="A94" s="36"/>
      <c r="B94" s="64" t="s">
        <v>84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37"/>
      <c r="AR94" s="2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0.75" customHeight="1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2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6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5" customHeight="1">
      <c r="A97" s="70" t="s">
        <v>85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2"/>
      <c r="AR97" s="2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ht="6" customHeight="1">
      <c r="A98" s="73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74"/>
      <c r="AR98" s="2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ht="22.5" customHeight="1">
      <c r="A99" s="75"/>
      <c r="B99" s="51" t="s">
        <v>86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3"/>
      <c r="U99" s="54"/>
      <c r="V99" s="51" t="s">
        <v>87</v>
      </c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3"/>
      <c r="AQ99" s="39"/>
      <c r="AR99" s="2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ht="22.5" customHeight="1">
      <c r="A100" s="76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8"/>
      <c r="U100" s="55"/>
      <c r="V100" s="7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/>
      <c r="AQ100" s="39"/>
      <c r="AR100" s="2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ht="22.5" customHeight="1">
      <c r="A101" s="76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55"/>
      <c r="V101" s="78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1"/>
      <c r="AQ101" s="39"/>
      <c r="AR101" s="2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ht="22.5" customHeight="1">
      <c r="A102" s="76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1"/>
      <c r="U102" s="55"/>
      <c r="V102" s="78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1"/>
      <c r="AQ102" s="39"/>
      <c r="AR102" s="2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ht="22.5" customHeight="1">
      <c r="A103" s="76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1"/>
      <c r="U103" s="55"/>
      <c r="V103" s="78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1"/>
      <c r="AQ103" s="39"/>
      <c r="AR103" s="2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ht="22.5" customHeight="1">
      <c r="A104" s="76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1"/>
      <c r="U104" s="55"/>
      <c r="V104" s="78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1"/>
      <c r="AQ104" s="39"/>
      <c r="AR104" s="2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ht="22.5" customHeight="1">
      <c r="A105" s="76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1"/>
      <c r="U105" s="55"/>
      <c r="V105" s="78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1"/>
      <c r="AQ105" s="39"/>
      <c r="AR105" s="2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ht="22.5" customHeight="1">
      <c r="A106" s="76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1"/>
      <c r="U106" s="55"/>
      <c r="V106" s="78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1"/>
      <c r="AQ106" s="39"/>
      <c r="AR106" s="2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ht="22.5" customHeight="1">
      <c r="A107" s="76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55"/>
      <c r="V107" s="78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1"/>
      <c r="AQ107" s="39"/>
      <c r="AR107" s="2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ht="22.5" customHeight="1">
      <c r="A108" s="76"/>
      <c r="B108" s="85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7"/>
      <c r="U108" s="55"/>
      <c r="V108" s="88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7"/>
      <c r="AQ108" s="39"/>
      <c r="AR108" s="2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ht="6" customHeight="1">
      <c r="A109" s="80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81"/>
      <c r="AR109" s="2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ht="6" customHeight="1">
      <c r="A110" s="82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74"/>
      <c r="AR110" s="2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ht="33.75" customHeight="1">
      <c r="A111" s="40"/>
      <c r="B111" s="83" t="s">
        <v>80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8"/>
      <c r="V111" s="83" t="s">
        <v>81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8"/>
      <c r="AQ111" s="39"/>
      <c r="AR111" s="2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ht="33.75" customHeight="1">
      <c r="A112" s="40"/>
      <c r="B112" s="83" t="s">
        <v>82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8"/>
      <c r="V112" s="83" t="s">
        <v>83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8"/>
      <c r="AQ112" s="39"/>
      <c r="AR112" s="2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ht="24" customHeight="1">
      <c r="A113" s="40"/>
      <c r="B113" s="79" t="s">
        <v>88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1"/>
      <c r="X113" s="84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3"/>
      <c r="AQ113" s="39"/>
      <c r="AR113" s="2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ht="6" customHeight="1">
      <c r="A114" s="80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81"/>
      <c r="AR114" s="2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ht="8.2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ht="409.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ht="409.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</row>
    <row r="668" spans="1:55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</row>
    <row r="669" spans="1:55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</row>
    <row r="670" spans="1:55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</row>
    <row r="671" spans="1:55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</row>
    <row r="672" spans="1:55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</row>
    <row r="673" spans="1:55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</row>
    <row r="674" spans="1:55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</row>
    <row r="675" spans="1:55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</row>
    <row r="676" spans="1:55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</row>
    <row r="677" spans="1:55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</row>
    <row r="678" spans="1:55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</row>
    <row r="679" spans="1:55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</row>
    <row r="680" spans="1:55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</row>
    <row r="681" spans="1:55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</row>
    <row r="682" spans="1:55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</row>
    <row r="683" spans="1:55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</row>
    <row r="684" spans="1:55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</row>
    <row r="685" spans="1:55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</row>
    <row r="686" spans="1:55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</row>
    <row r="687" spans="1:55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</row>
    <row r="688" spans="1:55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</row>
    <row r="689" spans="1:55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</row>
    <row r="690" spans="1:55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</row>
    <row r="691" spans="1:55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</row>
    <row r="692" spans="1:55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</row>
    <row r="693" spans="1:55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</row>
    <row r="694" spans="1:55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</row>
    <row r="695" spans="1:55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</row>
    <row r="696" spans="1:55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</row>
    <row r="697" spans="1:55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</row>
    <row r="698" spans="1:55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</row>
    <row r="699" spans="1:55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</row>
    <row r="700" spans="1:55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</row>
    <row r="701" spans="1:55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</row>
    <row r="702" spans="1:55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</row>
    <row r="703" spans="1:55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</row>
    <row r="704" spans="1:55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</row>
    <row r="705" spans="1:55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</row>
    <row r="706" spans="1:55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</row>
    <row r="707" spans="1:55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</row>
    <row r="708" spans="1:55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</row>
    <row r="709" spans="1:55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</row>
    <row r="710" spans="1:55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</row>
    <row r="711" spans="1:55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</row>
    <row r="712" spans="1:55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</row>
    <row r="713" spans="1:55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</row>
    <row r="714" spans="1:55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</row>
    <row r="715" spans="1:55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</row>
    <row r="716" spans="1:55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</row>
    <row r="717" spans="1:55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</row>
    <row r="718" spans="1:55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</row>
    <row r="719" spans="1:55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</row>
    <row r="720" spans="1:55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</row>
    <row r="721" spans="1:55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</row>
    <row r="722" spans="1:55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</row>
    <row r="723" spans="1:55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</row>
    <row r="724" spans="1:55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</row>
    <row r="725" spans="1:55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</row>
    <row r="726" spans="1:55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</row>
    <row r="727" spans="1:55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</row>
    <row r="728" spans="1:55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</row>
    <row r="729" spans="1:55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</row>
    <row r="730" spans="1:55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</row>
    <row r="731" spans="1:55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</row>
    <row r="732" spans="1:55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</row>
    <row r="733" spans="1:55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</row>
    <row r="734" spans="1:55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</row>
    <row r="735" spans="1:55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</row>
    <row r="736" spans="1:55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</row>
    <row r="737" spans="1:55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</row>
    <row r="738" spans="1:55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</row>
    <row r="739" spans="1:55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</row>
    <row r="740" spans="1:55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</row>
    <row r="741" spans="1:55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</row>
    <row r="742" spans="1:55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</row>
    <row r="743" spans="1:55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</row>
    <row r="744" spans="1:55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</row>
    <row r="745" spans="1:55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</row>
    <row r="746" spans="1:55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</row>
    <row r="747" spans="1:55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</row>
    <row r="748" spans="1:55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</row>
    <row r="749" spans="1:55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</row>
    <row r="750" spans="1:55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</row>
    <row r="751" spans="1:55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</row>
    <row r="752" spans="1:55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</row>
    <row r="753" spans="1:55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</row>
    <row r="754" spans="1:55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</row>
    <row r="755" spans="1:55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</row>
    <row r="756" spans="1:55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</row>
    <row r="757" spans="1:55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</row>
    <row r="758" spans="1:55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</row>
    <row r="759" spans="1:55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</row>
    <row r="760" spans="1:55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</row>
    <row r="761" spans="1:55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</row>
    <row r="762" spans="1:55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</row>
    <row r="763" spans="1:55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</row>
    <row r="764" spans="1:55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</row>
    <row r="765" spans="1:55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</row>
    <row r="766" spans="1:55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</row>
    <row r="767" spans="1:55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</row>
    <row r="768" spans="1:55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</row>
    <row r="769" spans="1:55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</row>
    <row r="770" spans="1:55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</row>
    <row r="771" spans="1:55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</row>
    <row r="772" spans="1:55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</row>
    <row r="773" spans="1:55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</row>
    <row r="774" spans="1:55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</row>
    <row r="775" spans="1:55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</row>
    <row r="776" spans="1:55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</row>
    <row r="777" spans="1:55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</row>
    <row r="778" spans="1:55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</row>
    <row r="779" spans="1:55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</row>
    <row r="780" spans="1:55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</row>
    <row r="781" spans="1:55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</row>
    <row r="782" spans="1:55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</row>
    <row r="783" spans="1:55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</row>
    <row r="784" spans="1:55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</row>
    <row r="785" spans="1:55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</row>
    <row r="786" spans="1:55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</row>
    <row r="787" spans="1:55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</row>
    <row r="788" spans="1:55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</row>
    <row r="789" spans="1:55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</row>
    <row r="790" spans="1:55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</row>
    <row r="791" spans="1:55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</row>
    <row r="792" spans="1:55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</row>
    <row r="793" spans="1:55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</row>
    <row r="794" spans="1:55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</row>
    <row r="795" spans="1:55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</row>
    <row r="796" spans="1:55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</row>
    <row r="797" spans="1:55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</row>
    <row r="798" spans="1:55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</row>
    <row r="799" spans="1:55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</row>
    <row r="800" spans="1:55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</row>
    <row r="801" spans="1:55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</row>
    <row r="802" spans="1:55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</row>
    <row r="803" spans="1:55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</row>
    <row r="804" spans="1:55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</row>
    <row r="805" spans="1:55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</row>
    <row r="806" spans="1:55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</row>
    <row r="807" spans="1:55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</row>
    <row r="808" spans="1:55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</row>
    <row r="809" spans="1:55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</row>
    <row r="810" spans="1:55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</row>
    <row r="811" spans="1:55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</row>
    <row r="812" spans="1:55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</row>
    <row r="813" spans="1:55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</row>
    <row r="814" spans="1:55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</row>
    <row r="815" spans="1:55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</row>
    <row r="816" spans="1:55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</row>
    <row r="817" spans="1:55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</row>
    <row r="818" spans="1:55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</row>
    <row r="819" spans="1:55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</row>
    <row r="820" spans="1:55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</row>
    <row r="821" spans="1:55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</row>
    <row r="822" spans="1:55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</row>
    <row r="823" spans="1:55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</row>
    <row r="824" spans="1:55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</row>
    <row r="825" spans="1:55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</row>
    <row r="826" spans="1:55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</row>
    <row r="827" spans="1:55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</row>
    <row r="828" spans="1:55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</row>
    <row r="829" spans="1:55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</row>
    <row r="830" spans="1:55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</row>
    <row r="831" spans="1:55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</row>
    <row r="832" spans="1:55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</row>
    <row r="833" spans="1:55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</row>
    <row r="834" spans="1:55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</row>
    <row r="835" spans="1:55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</row>
    <row r="836" spans="1:55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</row>
    <row r="837" spans="1:55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</row>
    <row r="838" spans="1:55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</row>
    <row r="839" spans="1:55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</row>
    <row r="840" spans="1:55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</row>
    <row r="841" spans="1:55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</row>
    <row r="842" spans="1:55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</row>
    <row r="843" spans="1:55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</row>
    <row r="844" spans="1:55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</row>
    <row r="845" spans="1:55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</row>
    <row r="846" spans="1:55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</row>
    <row r="847" spans="1:55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</row>
    <row r="848" spans="1:55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</row>
    <row r="849" spans="1:55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</row>
    <row r="850" spans="1:55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</row>
    <row r="851" spans="1:55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</row>
    <row r="852" spans="1:55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</row>
    <row r="853" spans="1:55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</row>
    <row r="854" spans="1:55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</row>
    <row r="855" spans="1:55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</row>
    <row r="856" spans="1:55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</row>
    <row r="857" spans="1:55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</row>
    <row r="858" spans="1:55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</row>
    <row r="859" spans="1:55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</row>
    <row r="860" spans="1:55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</row>
    <row r="861" spans="1:55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</row>
    <row r="862" spans="1:55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</row>
    <row r="863" spans="1:55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</row>
    <row r="864" spans="1:55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</row>
    <row r="865" spans="1:55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</row>
    <row r="866" spans="1:55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</row>
    <row r="867" spans="1:55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</row>
    <row r="868" spans="1:55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</row>
    <row r="869" spans="1:55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</row>
    <row r="870" spans="1:55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</row>
    <row r="871" spans="1:55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</row>
    <row r="872" spans="1:55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</row>
    <row r="873" spans="1:55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</row>
    <row r="874" spans="1:55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</row>
    <row r="875" spans="1:55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</row>
    <row r="876" spans="1:55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</row>
    <row r="877" spans="1:55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</row>
    <row r="878" spans="1:55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</row>
    <row r="879" spans="1:55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</row>
    <row r="880" spans="1:55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</row>
    <row r="881" spans="1:55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</row>
    <row r="882" spans="1:55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</row>
    <row r="883" spans="1:55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</row>
    <row r="884" spans="1:55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</row>
    <row r="885" spans="1:55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</row>
    <row r="886" spans="1:55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</row>
    <row r="887" spans="1:55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</row>
    <row r="888" spans="1:55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</row>
    <row r="889" spans="1:55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</row>
    <row r="890" spans="1:55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</row>
    <row r="891" spans="1:55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</row>
    <row r="892" spans="1:55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</row>
    <row r="893" spans="1:55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</row>
    <row r="894" spans="1:55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</row>
    <row r="895" spans="1:55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</row>
    <row r="896" spans="1:55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</row>
    <row r="897" spans="1:55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</row>
    <row r="898" spans="1:55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</row>
    <row r="899" spans="1:55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</row>
    <row r="900" spans="1:55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</row>
    <row r="901" spans="1:55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</row>
    <row r="902" spans="1:55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</row>
    <row r="903" spans="1:55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</row>
    <row r="904" spans="1:55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</row>
    <row r="905" spans="1:55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</row>
    <row r="906" spans="1:55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</row>
    <row r="907" spans="1:55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</row>
    <row r="908" spans="1:55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</row>
    <row r="909" spans="1:55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</row>
    <row r="910" spans="1:55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</row>
    <row r="911" spans="1:55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</row>
    <row r="912" spans="1:55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</row>
    <row r="913" spans="1:55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</row>
    <row r="914" spans="1:55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</row>
    <row r="915" spans="1:55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</row>
    <row r="916" spans="1:55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</row>
    <row r="917" spans="1:55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</row>
    <row r="918" spans="1:55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</row>
    <row r="919" spans="1:55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</row>
    <row r="920" spans="1:55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</row>
    <row r="921" spans="1:55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</row>
    <row r="922" spans="1:55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</row>
    <row r="923" spans="1:55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</row>
    <row r="924" spans="1:55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</row>
    <row r="925" spans="1:55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</row>
    <row r="926" spans="1:55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</row>
    <row r="927" spans="1:55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</row>
    <row r="928" spans="1:55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</row>
    <row r="929" spans="1:55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</row>
    <row r="930" spans="1:55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</row>
    <row r="931" spans="1:55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</row>
    <row r="932" spans="1:55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</row>
    <row r="933" spans="1:55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</row>
    <row r="934" spans="1:55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</row>
    <row r="935" spans="1:55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</row>
    <row r="936" spans="1:55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</row>
    <row r="937" spans="1:55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</row>
    <row r="938" spans="1:55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</row>
    <row r="939" spans="1:55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</row>
    <row r="940" spans="1:55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</row>
    <row r="941" spans="1:55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</row>
    <row r="942" spans="1:55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</row>
    <row r="943" spans="1:55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</row>
    <row r="944" spans="1:55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</row>
    <row r="945" spans="1:55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</row>
    <row r="946" spans="1:55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</row>
    <row r="947" spans="1:55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</row>
    <row r="948" spans="1:55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</row>
    <row r="949" spans="1:55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</row>
    <row r="950" spans="1:55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</row>
    <row r="951" spans="1:55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</row>
    <row r="952" spans="1:55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</row>
    <row r="953" spans="1:55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</row>
    <row r="954" spans="1:55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</row>
    <row r="955" spans="1:55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</row>
    <row r="956" spans="1:55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</row>
    <row r="957" spans="1:55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</row>
    <row r="958" spans="1:55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</row>
    <row r="959" spans="1:55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</row>
    <row r="960" spans="1:55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</row>
    <row r="961" spans="1:55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</row>
    <row r="962" spans="1:55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</row>
    <row r="963" spans="1:55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</row>
    <row r="964" spans="1:55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</row>
    <row r="965" spans="1:55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</row>
    <row r="966" spans="1:55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</row>
    <row r="967" spans="1:55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</row>
    <row r="968" spans="1:55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</row>
    <row r="969" spans="1:55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</row>
    <row r="970" spans="1:55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</row>
    <row r="971" spans="1:55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</row>
    <row r="972" spans="1:55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</row>
    <row r="973" spans="1:55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</row>
    <row r="974" spans="1:55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</row>
    <row r="975" spans="1:55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</row>
    <row r="976" spans="1:55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</row>
    <row r="977" spans="1:55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</row>
    <row r="978" spans="1:55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</row>
    <row r="979" spans="1:55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</row>
    <row r="980" spans="1:55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</row>
    <row r="981" spans="1:55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</row>
    <row r="982" spans="1:55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</row>
    <row r="983" spans="1:55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</row>
    <row r="984" spans="1:55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</row>
    <row r="985" spans="1:55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</row>
    <row r="986" spans="1:55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</row>
    <row r="987" spans="1:55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</row>
    <row r="988" spans="1:55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</row>
    <row r="989" spans="1:55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</row>
    <row r="990" spans="1:55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</row>
    <row r="991" spans="1:55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</row>
    <row r="992" spans="1:55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</row>
    <row r="993" spans="1:55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</row>
    <row r="994" spans="1:55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</row>
    <row r="995" spans="1:55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</row>
    <row r="996" spans="1:55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</row>
    <row r="997" spans="1:55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</row>
    <row r="998" spans="1:55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</row>
    <row r="999" spans="1:55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</row>
    <row r="1000" spans="1:55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</row>
  </sheetData>
  <mergeCells count="196">
    <mergeCell ref="B93:U93"/>
    <mergeCell ref="A57:AQ57"/>
    <mergeCell ref="A58:AQ58"/>
    <mergeCell ref="A59:AQ59"/>
    <mergeCell ref="A60:AQ88"/>
    <mergeCell ref="B89:AQ89"/>
    <mergeCell ref="A90:AQ90"/>
    <mergeCell ref="B91:AP91"/>
    <mergeCell ref="B92:U92"/>
    <mergeCell ref="V92:AP92"/>
    <mergeCell ref="B51:AQ51"/>
    <mergeCell ref="A52:AI52"/>
    <mergeCell ref="AJ52:AQ52"/>
    <mergeCell ref="A53:AI53"/>
    <mergeCell ref="AJ53:AQ53"/>
    <mergeCell ref="B54:AQ54"/>
    <mergeCell ref="A55:AQ55"/>
    <mergeCell ref="A56:Q56"/>
    <mergeCell ref="R56:X56"/>
    <mergeCell ref="Z56:AG56"/>
    <mergeCell ref="AI56:AO56"/>
    <mergeCell ref="B44:AQ44"/>
    <mergeCell ref="A45:AQ45"/>
    <mergeCell ref="AJ46:AQ46"/>
    <mergeCell ref="A48:AI48"/>
    <mergeCell ref="A49:AI49"/>
    <mergeCell ref="AJ49:AL49"/>
    <mergeCell ref="A50:AI50"/>
    <mergeCell ref="AJ50:AL50"/>
    <mergeCell ref="A46:AI47"/>
    <mergeCell ref="AJ47:AL47"/>
    <mergeCell ref="AM47:AN47"/>
    <mergeCell ref="AO47:AQ47"/>
    <mergeCell ref="AJ48:AL48"/>
    <mergeCell ref="AM48:AN50"/>
    <mergeCell ref="AO48:AQ50"/>
    <mergeCell ref="AJ37:AL37"/>
    <mergeCell ref="G38:T38"/>
    <mergeCell ref="U38:AI38"/>
    <mergeCell ref="AJ38:AL38"/>
    <mergeCell ref="AM39:AN40"/>
    <mergeCell ref="AM41:AN42"/>
    <mergeCell ref="G39:T39"/>
    <mergeCell ref="G40:T40"/>
    <mergeCell ref="G41:T41"/>
    <mergeCell ref="G42:T42"/>
    <mergeCell ref="U41:AI41"/>
    <mergeCell ref="U42:AI42"/>
    <mergeCell ref="U39:AI39"/>
    <mergeCell ref="AJ39:AL39"/>
    <mergeCell ref="AO39:AQ40"/>
    <mergeCell ref="U40:AI40"/>
    <mergeCell ref="AJ40:AL40"/>
    <mergeCell ref="AJ41:AL41"/>
    <mergeCell ref="AJ42:AL42"/>
    <mergeCell ref="G43:AN43"/>
    <mergeCell ref="J17:J19"/>
    <mergeCell ref="P17:S19"/>
    <mergeCell ref="G18:H18"/>
    <mergeCell ref="K18:O18"/>
    <mergeCell ref="T18:AP18"/>
    <mergeCell ref="F19:I19"/>
    <mergeCell ref="Q26:T26"/>
    <mergeCell ref="U26:Y26"/>
    <mergeCell ref="Z26:AB26"/>
    <mergeCell ref="AC26:AM26"/>
    <mergeCell ref="A20:AQ20"/>
    <mergeCell ref="A21:AQ21"/>
    <mergeCell ref="A22:AQ24"/>
    <mergeCell ref="A17:A19"/>
    <mergeCell ref="B17:E19"/>
    <mergeCell ref="U36:AI36"/>
    <mergeCell ref="A41:F41"/>
    <mergeCell ref="A43:C43"/>
    <mergeCell ref="D43:F43"/>
    <mergeCell ref="D25:E25"/>
    <mergeCell ref="D27:E27"/>
    <mergeCell ref="B29:D29"/>
    <mergeCell ref="E29:H29"/>
    <mergeCell ref="A33:F34"/>
    <mergeCell ref="A35:F37"/>
    <mergeCell ref="A38:C38"/>
    <mergeCell ref="D38:F38"/>
    <mergeCell ref="A39:F39"/>
    <mergeCell ref="A40:C40"/>
    <mergeCell ref="D40:F40"/>
    <mergeCell ref="A42:C42"/>
    <mergeCell ref="D42:F42"/>
    <mergeCell ref="A25:A27"/>
    <mergeCell ref="B25:C27"/>
    <mergeCell ref="G25:AQ25"/>
    <mergeCell ref="AN26:AP26"/>
    <mergeCell ref="G27:AQ27"/>
    <mergeCell ref="A28:AQ28"/>
    <mergeCell ref="AO41:AQ42"/>
    <mergeCell ref="AO43:AQ43"/>
    <mergeCell ref="U29:AP29"/>
    <mergeCell ref="A30:AQ30"/>
    <mergeCell ref="A31:AQ31"/>
    <mergeCell ref="A32:AQ32"/>
    <mergeCell ref="AJ33:AQ33"/>
    <mergeCell ref="G36:T36"/>
    <mergeCell ref="G37:T37"/>
    <mergeCell ref="I26:M26"/>
    <mergeCell ref="N26:P26"/>
    <mergeCell ref="I29:M29"/>
    <mergeCell ref="N29:P29"/>
    <mergeCell ref="Q29:T29"/>
    <mergeCell ref="G33:T34"/>
    <mergeCell ref="G35:T35"/>
    <mergeCell ref="D26:E26"/>
    <mergeCell ref="G26:H26"/>
    <mergeCell ref="U33:AI34"/>
    <mergeCell ref="AJ34:AL34"/>
    <mergeCell ref="AM34:AN34"/>
    <mergeCell ref="AO34:AQ34"/>
    <mergeCell ref="AJ35:AL35"/>
    <mergeCell ref="AM35:AN38"/>
    <mergeCell ref="AO35:AQ38"/>
    <mergeCell ref="U35:AI35"/>
    <mergeCell ref="AJ36:AL36"/>
    <mergeCell ref="U37:AI37"/>
    <mergeCell ref="B7:E9"/>
    <mergeCell ref="F7:I7"/>
    <mergeCell ref="G8:H8"/>
    <mergeCell ref="F9:I9"/>
    <mergeCell ref="A10:A12"/>
    <mergeCell ref="B10:E12"/>
    <mergeCell ref="B13:E15"/>
    <mergeCell ref="F17:I17"/>
    <mergeCell ref="A16:AQ16"/>
    <mergeCell ref="J7:J9"/>
    <mergeCell ref="P7:S9"/>
    <mergeCell ref="K8:O8"/>
    <mergeCell ref="X10:Y12"/>
    <mergeCell ref="G11:V11"/>
    <mergeCell ref="O13:Q15"/>
    <mergeCell ref="AD13:AF15"/>
    <mergeCell ref="A13:A15"/>
    <mergeCell ref="B107:T107"/>
    <mergeCell ref="B108:T108"/>
    <mergeCell ref="V107:AP107"/>
    <mergeCell ref="V108:AP108"/>
    <mergeCell ref="A1:F3"/>
    <mergeCell ref="G1:R3"/>
    <mergeCell ref="S1:AQ3"/>
    <mergeCell ref="A4:AQ4"/>
    <mergeCell ref="A5:AQ5"/>
    <mergeCell ref="A6:AQ6"/>
    <mergeCell ref="A7:A9"/>
    <mergeCell ref="AL12:AQ12"/>
    <mergeCell ref="AG13:AQ13"/>
    <mergeCell ref="AG14:AP14"/>
    <mergeCell ref="AG15:AQ15"/>
    <mergeCell ref="T8:AP8"/>
    <mergeCell ref="Z10:AI10"/>
    <mergeCell ref="AJ10:AK12"/>
    <mergeCell ref="AL10:AQ10"/>
    <mergeCell ref="AA11:AH11"/>
    <mergeCell ref="AM11:AP11"/>
    <mergeCell ref="Z12:AI12"/>
    <mergeCell ref="G14:N14"/>
    <mergeCell ref="R14:AC14"/>
    <mergeCell ref="B113:V113"/>
    <mergeCell ref="A114:AQ114"/>
    <mergeCell ref="A109:AQ109"/>
    <mergeCell ref="A110:AQ110"/>
    <mergeCell ref="B111:U111"/>
    <mergeCell ref="V111:AP111"/>
    <mergeCell ref="B112:U112"/>
    <mergeCell ref="V112:AP112"/>
    <mergeCell ref="X113:AP113"/>
    <mergeCell ref="B99:T99"/>
    <mergeCell ref="U99:U108"/>
    <mergeCell ref="B100:T100"/>
    <mergeCell ref="B101:T101"/>
    <mergeCell ref="B102:T102"/>
    <mergeCell ref="B103:T103"/>
    <mergeCell ref="B104:T104"/>
    <mergeCell ref="V93:AP93"/>
    <mergeCell ref="B94:AP94"/>
    <mergeCell ref="A95:AQ95"/>
    <mergeCell ref="A96:AQ96"/>
    <mergeCell ref="A97:AQ97"/>
    <mergeCell ref="A98:AQ98"/>
    <mergeCell ref="A99:A108"/>
    <mergeCell ref="V99:AP99"/>
    <mergeCell ref="V100:AP100"/>
    <mergeCell ref="V101:AP101"/>
    <mergeCell ref="V102:AP102"/>
    <mergeCell ref="V103:AP103"/>
    <mergeCell ref="V104:AP104"/>
    <mergeCell ref="B105:T105"/>
    <mergeCell ref="B106:T106"/>
    <mergeCell ref="V105:AP105"/>
    <mergeCell ref="V106:AP106"/>
  </mergeCells>
  <conditionalFormatting sqref="B100:B108">
    <cfRule type="expression" dxfId="136" priority="1" stopIfTrue="1">
      <formula>LEN(TRIM($B$100:$T$108))=0</formula>
    </cfRule>
  </conditionalFormatting>
  <conditionalFormatting sqref="V100:V108">
    <cfRule type="expression" dxfId="135" priority="2" stopIfTrue="1">
      <formula>LEN(TRIM($V$100:$AP$108))=0</formula>
    </cfRule>
  </conditionalFormatting>
  <conditionalFormatting sqref="AH56">
    <cfRule type="expression" dxfId="134" priority="3" stopIfTrue="1">
      <formula>$AJ$35:$AL$42&lt;=0</formula>
    </cfRule>
  </conditionalFormatting>
  <conditionalFormatting sqref="AH56">
    <cfRule type="expression" dxfId="133" priority="4" stopIfTrue="1">
      <formula>$AJ$35:$AL$42&lt;=0</formula>
    </cfRule>
  </conditionalFormatting>
  <conditionalFormatting sqref="AH56">
    <cfRule type="cellIs" dxfId="132" priority="5" stopIfTrue="1" operator="between">
      <formula>60</formula>
      <formula>90</formula>
    </cfRule>
  </conditionalFormatting>
  <conditionalFormatting sqref="AP56">
    <cfRule type="expression" dxfId="131" priority="6" stopIfTrue="1">
      <formula>$AJ$48:$AL$50&lt;=0</formula>
    </cfRule>
  </conditionalFormatting>
  <conditionalFormatting sqref="AP56">
    <cfRule type="expression" dxfId="130" priority="7" stopIfTrue="1">
      <formula>$AJ$35:$AL$42&lt;=0</formula>
    </cfRule>
  </conditionalFormatting>
  <conditionalFormatting sqref="AP56">
    <cfRule type="expression" dxfId="129" priority="8" stopIfTrue="1">
      <formula>$AJ$53&gt;=90</formula>
    </cfRule>
  </conditionalFormatting>
  <conditionalFormatting sqref="Y56">
    <cfRule type="expression" dxfId="128" priority="9" stopIfTrue="1">
      <formula>$AJ$35:$AL$42&lt;=0</formula>
    </cfRule>
  </conditionalFormatting>
  <conditionalFormatting sqref="Y56">
    <cfRule type="expression" dxfId="127" priority="10" stopIfTrue="1">
      <formula>$AJ$35:$AL$42&lt;=0</formula>
    </cfRule>
  </conditionalFormatting>
  <conditionalFormatting sqref="Y56">
    <cfRule type="expression" dxfId="126" priority="11" stopIfTrue="1">
      <formula>$AJ$53&lt;60</formula>
    </cfRule>
  </conditionalFormatting>
  <conditionalFormatting sqref="AN26">
    <cfRule type="cellIs" dxfId="125" priority="12" stopIfTrue="1" operator="greaterThan">
      <formula>366</formula>
    </cfRule>
  </conditionalFormatting>
  <conditionalFormatting sqref="AJ53">
    <cfRule type="expression" dxfId="124" priority="13" stopIfTrue="1">
      <formula>$AJ$48:$AL$50&lt;=0.9</formula>
    </cfRule>
  </conditionalFormatting>
  <conditionalFormatting sqref="AJ53">
    <cfRule type="expression" dxfId="123" priority="14" stopIfTrue="1">
      <formula>$AJ$53&lt;=0</formula>
    </cfRule>
  </conditionalFormatting>
  <conditionalFormatting sqref="AM48 AO48">
    <cfRule type="expression" dxfId="122" priority="15" stopIfTrue="1">
      <formula>$AJ$48:$AL$50&lt;0.9</formula>
    </cfRule>
  </conditionalFormatting>
  <conditionalFormatting sqref="A43">
    <cfRule type="cellIs" dxfId="121" priority="16" stopIfTrue="1" operator="notEqual">
      <formula>70</formula>
    </cfRule>
  </conditionalFormatting>
  <conditionalFormatting sqref="A38">
    <cfRule type="expression" dxfId="120" priority="17" stopIfTrue="1">
      <formula>LEN(TRIM($A$38))=0</formula>
    </cfRule>
  </conditionalFormatting>
  <conditionalFormatting sqref="A40">
    <cfRule type="expression" dxfId="119" priority="18" stopIfTrue="1">
      <formula>LEN(TRIM($A$40))=0</formula>
    </cfRule>
  </conditionalFormatting>
  <conditionalFormatting sqref="A42">
    <cfRule type="expression" dxfId="118" priority="19" stopIfTrue="1">
      <formula>LEN(TRIM($A$42))=0</formula>
    </cfRule>
  </conditionalFormatting>
  <conditionalFormatting sqref="G14">
    <cfRule type="expression" dxfId="117" priority="20" stopIfTrue="1">
      <formula>LEN(TRIM($G$14))=0</formula>
    </cfRule>
  </conditionalFormatting>
  <conditionalFormatting sqref="R14">
    <cfRule type="expression" dxfId="116" priority="21" stopIfTrue="1">
      <formula>LEN(TRIM($R$14))=0</formula>
    </cfRule>
  </conditionalFormatting>
  <conditionalFormatting sqref="AG14">
    <cfRule type="expression" dxfId="115" priority="22" stopIfTrue="1">
      <formula>LEN(TRIM($AG$14))=0</formula>
    </cfRule>
  </conditionalFormatting>
  <conditionalFormatting sqref="G18">
    <cfRule type="expression" dxfId="114" priority="23" stopIfTrue="1">
      <formula>LEN(TRIM($G$18))=0</formula>
    </cfRule>
  </conditionalFormatting>
  <conditionalFormatting sqref="K18">
    <cfRule type="expression" dxfId="113" priority="24" stopIfTrue="1">
      <formula>LEN(TRIM($K$18))=0</formula>
    </cfRule>
  </conditionalFormatting>
  <conditionalFormatting sqref="T18">
    <cfRule type="expression" dxfId="112" priority="25" stopIfTrue="1">
      <formula>LEN(TRIM($T$18))=0</formula>
    </cfRule>
  </conditionalFormatting>
  <conditionalFormatting sqref="D26">
    <cfRule type="expression" dxfId="111" priority="26" stopIfTrue="1">
      <formula>LEN(TRIM($D$26))=0</formula>
    </cfRule>
  </conditionalFormatting>
  <conditionalFormatting sqref="I26">
    <cfRule type="expression" dxfId="110" priority="27" stopIfTrue="1">
      <formula>LEN(TRIM($I$26))=0</formula>
    </cfRule>
  </conditionalFormatting>
  <conditionalFormatting sqref="Q26">
    <cfRule type="expression" dxfId="109" priority="28" stopIfTrue="1">
      <formula>LEN(TRIM($Q$26))=0</formula>
    </cfRule>
  </conditionalFormatting>
  <conditionalFormatting sqref="K8">
    <cfRule type="expression" dxfId="108" priority="29" stopIfTrue="1">
      <formula>LEN(TRIM($K$8))=0</formula>
    </cfRule>
  </conditionalFormatting>
  <conditionalFormatting sqref="T8">
    <cfRule type="expression" dxfId="107" priority="30" stopIfTrue="1">
      <formula>LEN(TRIM($T$8))=0</formula>
    </cfRule>
  </conditionalFormatting>
  <conditionalFormatting sqref="G8">
    <cfRule type="expression" dxfId="106" priority="31" stopIfTrue="1">
      <formula>LEN(TRIM($G$8))=0</formula>
    </cfRule>
  </conditionalFormatting>
  <conditionalFormatting sqref="AM11:AP11">
    <cfRule type="expression" dxfId="105" priority="32" stopIfTrue="1">
      <formula>LEN(TRIM($AM$11))=0</formula>
    </cfRule>
  </conditionalFormatting>
  <conditionalFormatting sqref="AA11">
    <cfRule type="expression" dxfId="104" priority="33" stopIfTrue="1">
      <formula>LEN(TRIM($AA$11))=0</formula>
    </cfRule>
  </conditionalFormatting>
  <conditionalFormatting sqref="AJ35">
    <cfRule type="expression" dxfId="103" priority="34" stopIfTrue="1">
      <formula>LEN(TRIM($AJ$35))=0</formula>
    </cfRule>
  </conditionalFormatting>
  <conditionalFormatting sqref="AJ36">
    <cfRule type="expression" dxfId="102" priority="35" stopIfTrue="1">
      <formula>LEN(TRIM($AJ$36))=0</formula>
    </cfRule>
  </conditionalFormatting>
  <conditionalFormatting sqref="AJ37">
    <cfRule type="expression" dxfId="101" priority="36" stopIfTrue="1">
      <formula>LEN(TRIM($AJ$37))=0</formula>
    </cfRule>
  </conditionalFormatting>
  <conditionalFormatting sqref="AJ38">
    <cfRule type="expression" dxfId="100" priority="37" stopIfTrue="1">
      <formula>LEN(TRIM($AJ$38))=0</formula>
    </cfRule>
  </conditionalFormatting>
  <conditionalFormatting sqref="AJ39">
    <cfRule type="expression" dxfId="99" priority="38" stopIfTrue="1">
      <formula>LEN(TRIM($AJ$39))=0</formula>
    </cfRule>
  </conditionalFormatting>
  <conditionalFormatting sqref="AJ40">
    <cfRule type="expression" dxfId="98" priority="39" stopIfTrue="1">
      <formula>LEN(TRIM($AJ$40))=0</formula>
    </cfRule>
  </conditionalFormatting>
  <conditionalFormatting sqref="AJ41">
    <cfRule type="expression" dxfId="97" priority="40" stopIfTrue="1">
      <formula>LEN(TRIM($AJ$41))=0</formula>
    </cfRule>
  </conditionalFormatting>
  <conditionalFormatting sqref="AJ42">
    <cfRule type="expression" dxfId="96" priority="41" stopIfTrue="1">
      <formula>LEN(TRIM($AJ$42))=0</formula>
    </cfRule>
  </conditionalFormatting>
  <conditionalFormatting sqref="AJ48:AL48">
    <cfRule type="expression" dxfId="95" priority="42" stopIfTrue="1">
      <formula>LEN(TRIM($AJ$48))=0</formula>
    </cfRule>
  </conditionalFormatting>
  <conditionalFormatting sqref="AJ49">
    <cfRule type="expression" dxfId="94" priority="43" stopIfTrue="1">
      <formula>LEN(TRIM($AJ$49))=0</formula>
    </cfRule>
  </conditionalFormatting>
  <conditionalFormatting sqref="AJ50:AL50">
    <cfRule type="expression" dxfId="93" priority="44" stopIfTrue="1">
      <formula>LEN(TRIM($AJ$50))=0</formula>
    </cfRule>
  </conditionalFormatting>
  <conditionalFormatting sqref="AM35 AO35">
    <cfRule type="expression" dxfId="92" priority="45" stopIfTrue="1">
      <formula>$AJ$35:$AL$38&lt;=0.9</formula>
    </cfRule>
  </conditionalFormatting>
  <conditionalFormatting sqref="AM39 AO39">
    <cfRule type="expression" dxfId="91" priority="46" stopIfTrue="1">
      <formula>$AJ$39:$AL$40&lt;=0.9</formula>
    </cfRule>
  </conditionalFormatting>
  <conditionalFormatting sqref="AO43">
    <cfRule type="expression" dxfId="90" priority="47" stopIfTrue="1">
      <formula>$AJ$35:$AL$42&lt;0.9</formula>
    </cfRule>
  </conditionalFormatting>
  <conditionalFormatting sqref="AN26:AP26">
    <cfRule type="cellIs" dxfId="89" priority="48" stopIfTrue="1" operator="lessThan">
      <formula>0</formula>
    </cfRule>
  </conditionalFormatting>
  <conditionalFormatting sqref="AN26:AP26">
    <cfRule type="cellIs" dxfId="88" priority="49" stopIfTrue="1" operator="between">
      <formula>0</formula>
      <formula>89</formula>
    </cfRule>
  </conditionalFormatting>
  <conditionalFormatting sqref="AM41 AO41">
    <cfRule type="expression" dxfId="87" priority="50" stopIfTrue="1">
      <formula>$AJ$41:$AL$42&lt;=0.9</formula>
    </cfRule>
  </conditionalFormatting>
  <conditionalFormatting sqref="AO35:AQ38">
    <cfRule type="expression" dxfId="86" priority="51" stopIfTrue="1">
      <formula>$A$38&lt;1</formula>
    </cfRule>
  </conditionalFormatting>
  <conditionalFormatting sqref="AO39:AQ40">
    <cfRule type="expression" dxfId="85" priority="52" stopIfTrue="1">
      <formula>$A$40&lt;1</formula>
    </cfRule>
  </conditionalFormatting>
  <conditionalFormatting sqref="AO41:AQ42">
    <cfRule type="expression" dxfId="84" priority="53" stopIfTrue="1">
      <formula>$A$42&lt;1</formula>
    </cfRule>
  </conditionalFormatting>
  <conditionalFormatting sqref="AO43:AQ43">
    <cfRule type="expression" dxfId="83" priority="54" stopIfTrue="1">
      <formula>$AN$26&gt;366</formula>
    </cfRule>
  </conditionalFormatting>
  <conditionalFormatting sqref="AO43:AQ43">
    <cfRule type="expression" dxfId="82" priority="55" stopIfTrue="1">
      <formula>$AN$26&lt;90</formula>
    </cfRule>
  </conditionalFormatting>
  <conditionalFormatting sqref="Q29">
    <cfRule type="expression" dxfId="81" priority="56" stopIfTrue="1">
      <formula>LEN(TRIM($Q$29))=0</formula>
    </cfRule>
  </conditionalFormatting>
  <conditionalFormatting sqref="I29">
    <cfRule type="expression" dxfId="80" priority="57" stopIfTrue="1">
      <formula>LEN(TRIM($I$29))=0</formula>
    </cfRule>
  </conditionalFormatting>
  <conditionalFormatting sqref="Z26">
    <cfRule type="expression" dxfId="79" priority="58" stopIfTrue="1">
      <formula>LEN(TRIM($Z$26))=0</formula>
    </cfRule>
  </conditionalFormatting>
  <conditionalFormatting sqref="G11">
    <cfRule type="expression" dxfId="78" priority="59" stopIfTrue="1">
      <formula>LEN(TRIM($G$11))=0</formula>
    </cfRule>
  </conditionalFormatting>
  <conditionalFormatting sqref="A48">
    <cfRule type="expression" dxfId="77" priority="60" stopIfTrue="1">
      <formula>LEN(TRIM($A$48))=0</formula>
    </cfRule>
  </conditionalFormatting>
  <conditionalFormatting sqref="A49">
    <cfRule type="expression" dxfId="76" priority="61" stopIfTrue="1">
      <formula>LEN(TRIM($A$49))=0</formula>
    </cfRule>
  </conditionalFormatting>
  <conditionalFormatting sqref="A50">
    <cfRule type="expression" dxfId="75" priority="62" stopIfTrue="1">
      <formula>LEN(TRIM($A$50))=0</formula>
    </cfRule>
  </conditionalFormatting>
  <conditionalFormatting sqref="U35">
    <cfRule type="expression" dxfId="74" priority="63" stopIfTrue="1">
      <formula>LEN(TRIM($U$35))=0</formula>
    </cfRule>
  </conditionalFormatting>
  <conditionalFormatting sqref="U36">
    <cfRule type="expression" dxfId="73" priority="64" stopIfTrue="1">
      <formula>LEN(TRIM($U$36))=0</formula>
    </cfRule>
  </conditionalFormatting>
  <conditionalFormatting sqref="U37">
    <cfRule type="expression" dxfId="72" priority="65" stopIfTrue="1">
      <formula>LEN(TRIM($U$37))=0</formula>
    </cfRule>
  </conditionalFormatting>
  <conditionalFormatting sqref="U38">
    <cfRule type="expression" dxfId="71" priority="66" stopIfTrue="1">
      <formula>LEN(TRIM($U$38))=0</formula>
    </cfRule>
  </conditionalFormatting>
  <conditionalFormatting sqref="U39">
    <cfRule type="expression" dxfId="70" priority="67" stopIfTrue="1">
      <formula>LEN(TRIM($U$39))=0</formula>
    </cfRule>
  </conditionalFormatting>
  <conditionalFormatting sqref="U40">
    <cfRule type="expression" dxfId="69" priority="68" stopIfTrue="1">
      <formula>LEN(TRIM($U$40))=0</formula>
    </cfRule>
  </conditionalFormatting>
  <conditionalFormatting sqref="U41:U42">
    <cfRule type="expression" dxfId="68" priority="69" stopIfTrue="1">
      <formula>LEN(TRIM($U$41))=0</formula>
    </cfRule>
  </conditionalFormatting>
  <dataValidations count="20">
    <dataValidation type="decimal" allowBlank="1" showInputMessage="1" prompt="Días Valorados - El tiempo valorado en la evaluación de desempeño, deben ser mínimo de 90 días laborados." sqref="AN26" xr:uid="{00000000-0002-0000-0000-000000000000}">
      <formula1>90</formula1>
      <formula2>366</formula2>
    </dataValidation>
    <dataValidation type="date" operator="greaterThanOrEqual" allowBlank="1" showInputMessage="1" showErrorMessage="1" prompt="FECHA INICIO - Indique la fecha de inicio de funciones en el año escolar, con el siguiente formato de fecha:_x000a__x000a_dd-mm-aa" sqref="I26" xr:uid="{00000000-0002-0000-0000-000001000000}">
      <formula1>39814</formula1>
    </dataValidation>
    <dataValidation type="date" operator="greaterThanOrEqual" allowBlank="1" showInputMessage="1" showErrorMessage="1" prompt="FECHA CONCERTACIÓN - Indique la fecha en la que se concertan las contribuciones individuales con el evaluado, con el siguiente formato de fecha:_x000a__x000a_dd-mm-aa" sqref="I29" xr:uid="{00000000-0002-0000-0000-000002000000}">
      <formula1>39814</formula1>
    </dataValidation>
    <dataValidation type="decimal" allowBlank="1" showInputMessage="1" showErrorMessage="1" prompt="PORCENTAJE GESTIÓN ADMIN. - Escriba el porcentaje asignado a la Gestión Administrativa (la suma de los porcentajes asignados a las áreas de gestión debe ser igual a 70)." sqref="A40" xr:uid="{00000000-0002-0000-0000-000003000000}">
      <formula1>1</formula1>
      <formula2>70</formula2>
    </dataValidation>
    <dataValidation type="decimal" allowBlank="1" showInputMessage="1" showErrorMessage="1" prompt="Código DANE - Digite el código DANE de 12 dígitos que identifica la institución educativa." sqref="AA11" xr:uid="{00000000-0002-0000-0000-000004000000}">
      <formula1>100000000000</formula1>
      <formula2>999999999999</formula2>
    </dataValidation>
    <dataValidation type="list" allowBlank="1" showInputMessage="1" showErrorMessage="1" prompt="COMPETENCIAS QUE DEBEN MEJORAR - Seleccione las competencias que se deben mejorar después de la  valoración. Las competencias con los puntajes finales más bajos tienen prioridad." sqref="B100:B108" xr:uid="{00000000-0002-0000-0000-000005000000}">
      <formula1>$AV$36:$AV$50</formula1>
    </dataValidation>
    <dataValidation type="decimal" allowBlank="1" showInputMessage="1" showErrorMessage="1" prompt="NÚMERO DE DOCUMENTO EVALUADOR - Escriba el número de documento sin comas ni puntos. Ejemplo: 79999888" sqref="L17:O17 K18 K19:O19" xr:uid="{00000000-0002-0000-0000-000006000000}">
      <formula1>1000</formula1>
      <formula2>10000000000</formula2>
    </dataValidation>
    <dataValidation type="decimal" allowBlank="1" showInputMessage="1" showErrorMessage="1" prompt="PORCENTAJE GESTIÓN COMUNITARIA - Escriba el porcentaje asignado a la Gestión Comunitaria (la suma de los porcentajes asignados a las áreas de gestión debe ser igual a 70)." sqref="A42" xr:uid="{00000000-0002-0000-0000-000007000000}">
      <formula1>1</formula1>
      <formula2>70</formula2>
    </dataValidation>
    <dataValidation type="list" allowBlank="1" showErrorMessage="1" sqref="AG14" xr:uid="{00000000-0002-0000-0000-000008000000}">
      <formula1>$AU$36:$AU$39</formula1>
    </dataValidation>
    <dataValidation type="decimal" allowBlank="1" showInputMessage="1" showErrorMessage="1" prompt="PORCENTAJE GESTIÓN ACADÉMICA - Escriba el porcentaje asignado a la Gestión Académica (la suma de los porcentajes asignados a las áreas de gestión debe ser igual a 70)." sqref="A38" xr:uid="{00000000-0002-0000-0000-000009000000}">
      <formula1>1</formula1>
      <formula2>70</formula2>
    </dataValidation>
    <dataValidation type="list" allowBlank="1" showErrorMessage="1" sqref="G8 G18" xr:uid="{00000000-0002-0000-0000-00000A000000}">
      <formula1>$AS$36:$AS$37</formula1>
    </dataValidation>
    <dataValidation type="list" allowBlank="1" showInputMessage="1" showErrorMessage="1" prompt="COMPETENCIAS COMPORTAMENTALES - Seleccione las tres (3) competencias comportamentales concertadas para la evaluación." sqref="A48:A50" xr:uid="{00000000-0002-0000-0000-00000B000000}">
      <formula1>$AV$36:$AV$42</formula1>
    </dataValidation>
    <dataValidation type="decimal" allowBlank="1" showInputMessage="1" prompt="PUNTAJE COMPETENCIAS - Digite el puntaje asignado a cada competencia funcional en la valoración (entre 1 y 100)." sqref="AJ35:AJ42" xr:uid="{00000000-0002-0000-0000-00000C000000}">
      <formula1>1</formula1>
      <formula2>100</formula2>
    </dataValidation>
    <dataValidation type="list" allowBlank="1" showErrorMessage="1" sqref="AM11" xr:uid="{00000000-0002-0000-0000-00000D000000}">
      <formula1>$AT$36:$AT$37</formula1>
    </dataValidation>
    <dataValidation type="decimal" operator="lessThanOrEqual" allowBlank="1" showInputMessage="1" showErrorMessage="1" prompt="LICENCIAS E INCAPACIDADES - Escriba el número de días que el evaluado tuvo licencias no remuneradas, licencias de maternidad o incapacidades, desde el inicio de la evaluación hasta la fecha final de funciones." sqref="Z26" xr:uid="{00000000-0002-0000-0000-00000E000000}">
      <formula1>365</formula1>
    </dataValidation>
    <dataValidation type="date" operator="greaterThan" allowBlank="1" showInputMessage="1" showErrorMessage="1" prompt="FECHA VALORACIÓN - Indique la fecha en la que realiza la valoración, utilizando el siguiente formato de fecha:_x000a__x000a_dd-mm-aa_x000a_" sqref="Q29" xr:uid="{00000000-0002-0000-0000-00000F000000}">
      <formula1>I29</formula1>
    </dataValidation>
    <dataValidation type="date" operator="greaterThan" allowBlank="1" showInputMessage="1" showErrorMessage="1" prompt="FECHA FINAL - Indique la fecha en la que finaliza funciones en el año escolar, utilizando el siguiente formato de fecha:_x000a__x000a_dd-mm-aa_x000a__x000a_" sqref="Q26" xr:uid="{00000000-0002-0000-0000-000010000000}">
      <formula1>I26</formula1>
    </dataValidation>
    <dataValidation type="decimal" operator="greaterThanOrEqual" allowBlank="1" showInputMessage="1" showErrorMessage="1" prompt="AÑO EVALUACIÓN - Escriba el año escolar objeto de evaluación." sqref="D26" xr:uid="{00000000-0002-0000-0000-000011000000}">
      <formula1>2009</formula1>
    </dataValidation>
    <dataValidation type="decimal" allowBlank="1" showInputMessage="1" showErrorMessage="1" prompt="PUNTAJE COMPETENCIAS - Digite el puntaje asignado a cada competencia comportamental en la  valoración (entre 1 y 100)." sqref="AJ48:AJ50" xr:uid="{00000000-0002-0000-0000-000012000000}">
      <formula1>1</formula1>
      <formula2>100</formula2>
    </dataValidation>
    <dataValidation type="decimal" allowBlank="1" showInputMessage="1" showErrorMessage="1" prompt="NÚMERO DE DOCUMENTO - Escriba el número de documento sin comas ni puntos. Ejemplo: 79999888" sqref="L7:O7 K8 K9:O9" xr:uid="{00000000-0002-0000-0000-000013000000}">
      <formula1>1000</formula1>
      <formula2>10000000000</formula2>
    </dataValidation>
  </dataValidation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000"/>
  <sheetViews>
    <sheetView showGridLines="0" workbookViewId="0"/>
  </sheetViews>
  <sheetFormatPr baseColWidth="10" defaultColWidth="14.5" defaultRowHeight="15" customHeight="1"/>
  <cols>
    <col min="1" max="1" width="0.5" customWidth="1"/>
    <col min="2" max="5" width="2.6640625" customWidth="1"/>
    <col min="6" max="6" width="0.5" customWidth="1"/>
    <col min="7" max="7" width="2.6640625" customWidth="1"/>
    <col min="8" max="8" width="3" customWidth="1"/>
    <col min="9" max="9" width="0.5" customWidth="1"/>
    <col min="10" max="10" width="2.6640625" customWidth="1"/>
    <col min="11" max="11" width="3" customWidth="1"/>
    <col min="12" max="15" width="2.6640625" customWidth="1"/>
    <col min="16" max="16" width="3.33203125" customWidth="1"/>
    <col min="17" max="22" width="2.6640625" customWidth="1"/>
    <col min="23" max="23" width="0.5" customWidth="1"/>
    <col min="24" max="25" width="2.6640625" customWidth="1"/>
    <col min="26" max="26" width="0.5" customWidth="1"/>
    <col min="27" max="30" width="2.6640625" customWidth="1"/>
    <col min="31" max="31" width="0.5" customWidth="1"/>
    <col min="32" max="32" width="3.1640625" customWidth="1"/>
    <col min="33" max="37" width="2.6640625" customWidth="1"/>
    <col min="38" max="38" width="0.5" customWidth="1"/>
    <col min="39" max="42" width="2.6640625" customWidth="1"/>
    <col min="43" max="43" width="0.5" customWidth="1"/>
    <col min="44" max="44" width="1.5" customWidth="1"/>
    <col min="45" max="45" width="10.5" hidden="1" customWidth="1"/>
    <col min="46" max="46" width="5.33203125" hidden="1" customWidth="1"/>
    <col min="47" max="47" width="10.5" hidden="1" customWidth="1"/>
    <col min="48" max="48" width="30.33203125" hidden="1" customWidth="1"/>
    <col min="49" max="55" width="11.5" hidden="1" customWidth="1"/>
  </cols>
  <sheetData>
    <row r="1" spans="1:55" ht="12.75" customHeight="1">
      <c r="A1" s="89"/>
      <c r="B1" s="60"/>
      <c r="C1" s="60"/>
      <c r="D1" s="60"/>
      <c r="E1" s="60"/>
      <c r="F1" s="60"/>
      <c r="G1" s="90" t="s">
        <v>89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91" t="s">
        <v>90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2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2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2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6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2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2"/>
      <c r="AR5" s="2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70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2"/>
      <c r="AR6" s="2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.25" customHeight="1">
      <c r="A7" s="193"/>
      <c r="B7" s="107" t="s">
        <v>4</v>
      </c>
      <c r="C7" s="60"/>
      <c r="D7" s="60"/>
      <c r="E7" s="60"/>
      <c r="F7" s="108"/>
      <c r="G7" s="60"/>
      <c r="H7" s="60"/>
      <c r="I7" s="61"/>
      <c r="J7" s="115" t="s">
        <v>5</v>
      </c>
      <c r="K7" s="2"/>
      <c r="L7" s="4"/>
      <c r="M7" s="4"/>
      <c r="N7" s="4"/>
      <c r="O7" s="4"/>
      <c r="P7" s="107" t="s">
        <v>6</v>
      </c>
      <c r="Q7" s="60"/>
      <c r="R7" s="60"/>
      <c r="S7" s="60"/>
      <c r="T7" s="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2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15" customHeight="1">
      <c r="A8" s="94"/>
      <c r="B8" s="60"/>
      <c r="C8" s="60"/>
      <c r="D8" s="60"/>
      <c r="E8" s="60"/>
      <c r="F8" s="6"/>
      <c r="G8" s="100"/>
      <c r="H8" s="53"/>
      <c r="I8" s="6"/>
      <c r="J8" s="116"/>
      <c r="K8" s="100"/>
      <c r="L8" s="52"/>
      <c r="M8" s="52"/>
      <c r="N8" s="52"/>
      <c r="O8" s="53"/>
      <c r="P8" s="60"/>
      <c r="Q8" s="60"/>
      <c r="R8" s="60"/>
      <c r="S8" s="60"/>
      <c r="T8" s="10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3"/>
      <c r="AQ8" s="5"/>
      <c r="AR8" s="2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.25" customHeight="1">
      <c r="A9" s="95"/>
      <c r="B9" s="86"/>
      <c r="C9" s="86"/>
      <c r="D9" s="86"/>
      <c r="E9" s="86"/>
      <c r="F9" s="109"/>
      <c r="G9" s="86"/>
      <c r="H9" s="86"/>
      <c r="I9" s="87"/>
      <c r="J9" s="116"/>
      <c r="K9" s="4"/>
      <c r="L9" s="4"/>
      <c r="M9" s="4"/>
      <c r="N9" s="4"/>
      <c r="O9" s="7"/>
      <c r="P9" s="60"/>
      <c r="Q9" s="60"/>
      <c r="R9" s="60"/>
      <c r="S9" s="60"/>
      <c r="T9" s="4"/>
      <c r="U9" s="4"/>
      <c r="V9" s="4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  <c r="AK9" s="9"/>
      <c r="AL9" s="8"/>
      <c r="AM9" s="8"/>
      <c r="AN9" s="8"/>
      <c r="AO9" s="8"/>
      <c r="AP9" s="8"/>
      <c r="AQ9" s="10"/>
      <c r="AR9" s="2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2.25" customHeight="1">
      <c r="A10" s="110"/>
      <c r="B10" s="111" t="s">
        <v>8</v>
      </c>
      <c r="C10" s="57"/>
      <c r="D10" s="57"/>
      <c r="E10" s="5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1"/>
      <c r="U10" s="11"/>
      <c r="V10" s="11"/>
      <c r="W10" s="12"/>
      <c r="X10" s="98" t="s">
        <v>9</v>
      </c>
      <c r="Y10" s="57"/>
      <c r="Z10" s="103"/>
      <c r="AA10" s="57"/>
      <c r="AB10" s="57"/>
      <c r="AC10" s="57"/>
      <c r="AD10" s="57"/>
      <c r="AE10" s="57"/>
      <c r="AF10" s="57"/>
      <c r="AG10" s="57"/>
      <c r="AH10" s="57"/>
      <c r="AI10" s="57"/>
      <c r="AJ10" s="104" t="s">
        <v>10</v>
      </c>
      <c r="AK10" s="57"/>
      <c r="AL10" s="103"/>
      <c r="AM10" s="57"/>
      <c r="AN10" s="57"/>
      <c r="AO10" s="57"/>
      <c r="AP10" s="57"/>
      <c r="AQ10" s="99"/>
      <c r="AR10" s="2"/>
      <c r="AS10" s="3"/>
      <c r="AT10" s="3"/>
      <c r="AU10" s="3"/>
      <c r="AV10" s="3"/>
      <c r="AW10" s="3"/>
      <c r="AX10" s="2"/>
      <c r="AY10" s="2"/>
      <c r="AZ10" s="2"/>
      <c r="BA10" s="2"/>
      <c r="BB10" s="2"/>
      <c r="BC10" s="2"/>
    </row>
    <row r="11" spans="1:55" ht="15" customHeight="1">
      <c r="A11" s="94"/>
      <c r="B11" s="60"/>
      <c r="C11" s="60"/>
      <c r="D11" s="60"/>
      <c r="E11" s="60"/>
      <c r="F11" s="4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13"/>
      <c r="X11" s="60"/>
      <c r="Y11" s="60"/>
      <c r="Z11" s="14"/>
      <c r="AA11" s="105"/>
      <c r="AB11" s="52"/>
      <c r="AC11" s="52"/>
      <c r="AD11" s="52"/>
      <c r="AE11" s="52"/>
      <c r="AF11" s="52"/>
      <c r="AG11" s="52"/>
      <c r="AH11" s="53"/>
      <c r="AI11" s="1"/>
      <c r="AJ11" s="60"/>
      <c r="AK11" s="60"/>
      <c r="AL11" s="15"/>
      <c r="AM11" s="106"/>
      <c r="AN11" s="52"/>
      <c r="AO11" s="52"/>
      <c r="AP11" s="53"/>
      <c r="AQ11" s="16"/>
      <c r="AR11" s="2"/>
      <c r="AS11" s="3"/>
      <c r="AT11" s="3"/>
      <c r="AU11" s="3"/>
      <c r="AV11" s="3"/>
      <c r="AW11" s="3"/>
      <c r="AX11" s="2"/>
      <c r="AY11" s="2"/>
      <c r="AZ11" s="2"/>
      <c r="BA11" s="2"/>
      <c r="BB11" s="2"/>
      <c r="BC11" s="2"/>
    </row>
    <row r="12" spans="1:55" ht="2.25" customHeight="1">
      <c r="A12" s="95"/>
      <c r="B12" s="86"/>
      <c r="C12" s="86"/>
      <c r="D12" s="86"/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7"/>
      <c r="X12" s="86"/>
      <c r="Y12" s="86"/>
      <c r="Z12" s="9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96"/>
      <c r="AM12" s="86"/>
      <c r="AN12" s="86"/>
      <c r="AO12" s="86"/>
      <c r="AP12" s="86"/>
      <c r="AQ12" s="97"/>
      <c r="AR12" s="2"/>
      <c r="AS12" s="3"/>
      <c r="AT12" s="3"/>
      <c r="AU12" s="3"/>
      <c r="AV12" s="3"/>
      <c r="AW12" s="3"/>
      <c r="AX12" s="2"/>
      <c r="AY12" s="2"/>
      <c r="AZ12" s="2"/>
      <c r="BA12" s="2"/>
      <c r="BB12" s="2"/>
      <c r="BC12" s="2"/>
    </row>
    <row r="13" spans="1:55" ht="2.25" customHeight="1">
      <c r="A13" s="110"/>
      <c r="B13" s="112" t="s">
        <v>13</v>
      </c>
      <c r="C13" s="57"/>
      <c r="D13" s="57"/>
      <c r="E13" s="57"/>
      <c r="F13" s="2"/>
      <c r="G13" s="4"/>
      <c r="H13" s="4"/>
      <c r="I13" s="4"/>
      <c r="J13" s="4"/>
      <c r="K13" s="4"/>
      <c r="L13" s="4"/>
      <c r="M13" s="4"/>
      <c r="N13" s="4"/>
      <c r="O13" s="107" t="s">
        <v>14</v>
      </c>
      <c r="P13" s="60"/>
      <c r="Q13" s="60"/>
      <c r="R13" s="2"/>
      <c r="S13" s="4"/>
      <c r="T13" s="4"/>
      <c r="U13" s="4"/>
      <c r="V13" s="4"/>
      <c r="W13" s="7"/>
      <c r="X13" s="7"/>
      <c r="Y13" s="7"/>
      <c r="Z13" s="7"/>
      <c r="AA13" s="7"/>
      <c r="AB13" s="7"/>
      <c r="AC13" s="7"/>
      <c r="AD13" s="98" t="s">
        <v>15</v>
      </c>
      <c r="AE13" s="57"/>
      <c r="AF13" s="57"/>
      <c r="AG13" s="98"/>
      <c r="AH13" s="57"/>
      <c r="AI13" s="57"/>
      <c r="AJ13" s="57"/>
      <c r="AK13" s="57"/>
      <c r="AL13" s="57"/>
      <c r="AM13" s="57"/>
      <c r="AN13" s="57"/>
      <c r="AO13" s="57"/>
      <c r="AP13" s="57"/>
      <c r="AQ13" s="99"/>
      <c r="AR13" s="2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5" customHeight="1">
      <c r="A14" s="94"/>
      <c r="B14" s="60"/>
      <c r="C14" s="60"/>
      <c r="D14" s="60"/>
      <c r="E14" s="60"/>
      <c r="F14" s="2"/>
      <c r="G14" s="51"/>
      <c r="H14" s="52"/>
      <c r="I14" s="52"/>
      <c r="J14" s="52"/>
      <c r="K14" s="52"/>
      <c r="L14" s="52"/>
      <c r="M14" s="52"/>
      <c r="N14" s="53"/>
      <c r="O14" s="60"/>
      <c r="P14" s="60"/>
      <c r="Q14" s="60"/>
      <c r="R14" s="100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60"/>
      <c r="AE14" s="60"/>
      <c r="AF14" s="60"/>
      <c r="AG14" s="100"/>
      <c r="AH14" s="52"/>
      <c r="AI14" s="52"/>
      <c r="AJ14" s="52"/>
      <c r="AK14" s="52"/>
      <c r="AL14" s="52"/>
      <c r="AM14" s="52"/>
      <c r="AN14" s="52"/>
      <c r="AO14" s="52"/>
      <c r="AP14" s="53"/>
      <c r="AQ14" s="18"/>
      <c r="AR14" s="2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2.25" customHeight="1">
      <c r="A15" s="148"/>
      <c r="B15" s="60"/>
      <c r="C15" s="60"/>
      <c r="D15" s="60"/>
      <c r="E15" s="60"/>
      <c r="F15" s="4"/>
      <c r="G15" s="4"/>
      <c r="H15" s="4"/>
      <c r="I15" s="4"/>
      <c r="J15" s="4"/>
      <c r="K15" s="4"/>
      <c r="L15" s="4"/>
      <c r="M15" s="4"/>
      <c r="N15" s="4"/>
      <c r="O15" s="60"/>
      <c r="P15" s="60"/>
      <c r="Q15" s="6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69"/>
      <c r="AE15" s="69"/>
      <c r="AF15" s="69"/>
      <c r="AG15" s="194"/>
      <c r="AH15" s="69"/>
      <c r="AI15" s="69"/>
      <c r="AJ15" s="69"/>
      <c r="AK15" s="69"/>
      <c r="AL15" s="69"/>
      <c r="AM15" s="69"/>
      <c r="AN15" s="69"/>
      <c r="AO15" s="69"/>
      <c r="AP15" s="69"/>
      <c r="AQ15" s="81"/>
      <c r="AR15" s="2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5" customHeight="1">
      <c r="A16" s="70" t="s">
        <v>18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2"/>
      <c r="AR16" s="2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2.25" customHeight="1">
      <c r="A17" s="147"/>
      <c r="B17" s="167" t="s">
        <v>4</v>
      </c>
      <c r="C17" s="67"/>
      <c r="D17" s="67"/>
      <c r="E17" s="67"/>
      <c r="F17" s="113"/>
      <c r="G17" s="67"/>
      <c r="H17" s="67"/>
      <c r="I17" s="114"/>
      <c r="J17" s="160" t="s">
        <v>5</v>
      </c>
      <c r="K17" s="2"/>
      <c r="L17" s="19"/>
      <c r="M17" s="19"/>
      <c r="N17" s="19"/>
      <c r="O17" s="19"/>
      <c r="P17" s="149" t="s">
        <v>6</v>
      </c>
      <c r="Q17" s="67"/>
      <c r="R17" s="67"/>
      <c r="S17" s="67"/>
      <c r="T17" s="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2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" customHeight="1">
      <c r="A18" s="94"/>
      <c r="B18" s="60"/>
      <c r="C18" s="60"/>
      <c r="D18" s="60"/>
      <c r="E18" s="60"/>
      <c r="F18" s="6"/>
      <c r="G18" s="100"/>
      <c r="H18" s="53"/>
      <c r="I18" s="6"/>
      <c r="J18" s="116"/>
      <c r="K18" s="100"/>
      <c r="L18" s="52"/>
      <c r="M18" s="52"/>
      <c r="N18" s="52"/>
      <c r="O18" s="53"/>
      <c r="P18" s="60"/>
      <c r="Q18" s="60"/>
      <c r="R18" s="60"/>
      <c r="S18" s="60"/>
      <c r="T18" s="100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3"/>
      <c r="AQ18" s="5"/>
      <c r="AR18" s="2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2.25" customHeight="1">
      <c r="A19" s="148"/>
      <c r="B19" s="69"/>
      <c r="C19" s="69"/>
      <c r="D19" s="69"/>
      <c r="E19" s="69"/>
      <c r="F19" s="161"/>
      <c r="G19" s="69"/>
      <c r="H19" s="69"/>
      <c r="I19" s="146"/>
      <c r="J19" s="153"/>
      <c r="K19" s="21"/>
      <c r="L19" s="21"/>
      <c r="M19" s="21"/>
      <c r="N19" s="21"/>
      <c r="O19" s="21"/>
      <c r="P19" s="69"/>
      <c r="Q19" s="69"/>
      <c r="R19" s="69"/>
      <c r="S19" s="69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2"/>
      <c r="AR19" s="2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9" customHeight="1">
      <c r="A20" s="16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2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" customHeight="1">
      <c r="A21" s="70" t="s">
        <v>20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2"/>
      <c r="AR21" s="2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2.25" customHeight="1">
      <c r="A22" s="166" t="s">
        <v>91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74"/>
      <c r="AR22" s="2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2" customHeight="1">
      <c r="A23" s="9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102"/>
      <c r="AR23" s="2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2.25" customHeight="1">
      <c r="A24" s="14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81"/>
      <c r="AR24" s="2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2.25" customHeight="1">
      <c r="A25" s="147"/>
      <c r="B25" s="149" t="s">
        <v>22</v>
      </c>
      <c r="C25" s="67"/>
      <c r="D25" s="137"/>
      <c r="E25" s="119"/>
      <c r="F25" s="23"/>
      <c r="G25" s="150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74"/>
      <c r="AR25" s="2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" customHeight="1">
      <c r="A26" s="94"/>
      <c r="B26" s="60"/>
      <c r="C26" s="60"/>
      <c r="D26" s="100"/>
      <c r="E26" s="53"/>
      <c r="F26" s="23"/>
      <c r="G26" s="125" t="s">
        <v>23</v>
      </c>
      <c r="H26" s="61"/>
      <c r="I26" s="124"/>
      <c r="J26" s="52"/>
      <c r="K26" s="52"/>
      <c r="L26" s="52"/>
      <c r="M26" s="53"/>
      <c r="N26" s="125" t="s">
        <v>24</v>
      </c>
      <c r="O26" s="60"/>
      <c r="P26" s="61"/>
      <c r="Q26" s="124"/>
      <c r="R26" s="52"/>
      <c r="S26" s="52"/>
      <c r="T26" s="53"/>
      <c r="U26" s="162" t="s">
        <v>25</v>
      </c>
      <c r="V26" s="60"/>
      <c r="W26" s="60"/>
      <c r="X26" s="60"/>
      <c r="Y26" s="61"/>
      <c r="Z26" s="163"/>
      <c r="AA26" s="52"/>
      <c r="AB26" s="53"/>
      <c r="AC26" s="164" t="s">
        <v>26</v>
      </c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151">
        <f>(Q26-I26)-Z26</f>
        <v>0</v>
      </c>
      <c r="AO26" s="52"/>
      <c r="AP26" s="53"/>
      <c r="AQ26" s="18"/>
      <c r="AR26" s="2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2.25" customHeight="1">
      <c r="A27" s="148"/>
      <c r="B27" s="69"/>
      <c r="C27" s="69"/>
      <c r="D27" s="138"/>
      <c r="E27" s="65"/>
      <c r="F27" s="24"/>
      <c r="G27" s="152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81"/>
      <c r="AR27" s="2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2.25" customHeight="1">
      <c r="A28" s="14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74"/>
      <c r="AR28" s="2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" customHeight="1">
      <c r="A29" s="25"/>
      <c r="B29" s="91"/>
      <c r="C29" s="60"/>
      <c r="D29" s="60"/>
      <c r="E29" s="139" t="s">
        <v>27</v>
      </c>
      <c r="F29" s="60"/>
      <c r="G29" s="60"/>
      <c r="H29" s="61"/>
      <c r="I29" s="124"/>
      <c r="J29" s="52"/>
      <c r="K29" s="52"/>
      <c r="L29" s="52"/>
      <c r="M29" s="53"/>
      <c r="N29" s="125" t="s">
        <v>28</v>
      </c>
      <c r="O29" s="60"/>
      <c r="P29" s="61"/>
      <c r="Q29" s="124"/>
      <c r="R29" s="52"/>
      <c r="S29" s="52"/>
      <c r="T29" s="53"/>
      <c r="U29" s="155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26"/>
      <c r="AR29" s="2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2.25" customHeight="1">
      <c r="A30" s="156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81"/>
      <c r="AR30" s="2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9" customHeight="1">
      <c r="A31" s="11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2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" customHeight="1">
      <c r="A32" s="70" t="s">
        <v>29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2"/>
      <c r="AR32" s="2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8" customHeight="1">
      <c r="A33" s="140" t="s">
        <v>30</v>
      </c>
      <c r="B33" s="67"/>
      <c r="C33" s="67"/>
      <c r="D33" s="67"/>
      <c r="E33" s="67"/>
      <c r="F33" s="114"/>
      <c r="G33" s="126" t="s">
        <v>31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114"/>
      <c r="U33" s="126" t="s">
        <v>32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114"/>
      <c r="AJ33" s="118" t="s">
        <v>33</v>
      </c>
      <c r="AK33" s="119"/>
      <c r="AL33" s="119"/>
      <c r="AM33" s="119"/>
      <c r="AN33" s="119"/>
      <c r="AO33" s="119"/>
      <c r="AP33" s="119"/>
      <c r="AQ33" s="120"/>
      <c r="AR33" s="2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8" customHeight="1">
      <c r="A34" s="95"/>
      <c r="B34" s="86"/>
      <c r="C34" s="86"/>
      <c r="D34" s="86"/>
      <c r="E34" s="86"/>
      <c r="F34" s="87"/>
      <c r="G34" s="127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127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7"/>
      <c r="AJ34" s="106" t="s">
        <v>34</v>
      </c>
      <c r="AK34" s="52"/>
      <c r="AL34" s="129"/>
      <c r="AM34" s="130" t="s">
        <v>35</v>
      </c>
      <c r="AN34" s="129"/>
      <c r="AO34" s="131" t="s">
        <v>36</v>
      </c>
      <c r="AP34" s="52"/>
      <c r="AQ34" s="132"/>
      <c r="AR34" s="2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33" customHeight="1">
      <c r="A35" s="141" t="s">
        <v>92</v>
      </c>
      <c r="B35" s="57"/>
      <c r="C35" s="57"/>
      <c r="D35" s="57"/>
      <c r="E35" s="57"/>
      <c r="F35" s="58"/>
      <c r="G35" s="200" t="s">
        <v>93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201"/>
      <c r="U35" s="195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133"/>
      <c r="AK35" s="52"/>
      <c r="AL35" s="53"/>
      <c r="AM35" s="134" t="e">
        <f>AVERAGE(AJ35:AL36)</f>
        <v>#DIV/0!</v>
      </c>
      <c r="AN35" s="58"/>
      <c r="AO35" s="134" t="e">
        <f>(AM35*A36)/100</f>
        <v>#DIV/0!</v>
      </c>
      <c r="AP35" s="57"/>
      <c r="AQ35" s="99"/>
      <c r="AR35" s="2"/>
      <c r="AS35" s="3" t="s">
        <v>39</v>
      </c>
      <c r="AT35" s="3" t="s">
        <v>40</v>
      </c>
      <c r="AU35" s="3" t="s">
        <v>41</v>
      </c>
      <c r="AV35" s="3" t="s">
        <v>42</v>
      </c>
      <c r="AW35" s="3"/>
      <c r="AX35" s="3"/>
      <c r="AY35" s="3"/>
      <c r="AZ35" s="3"/>
      <c r="BA35" s="3"/>
      <c r="BB35" s="3"/>
      <c r="BC35" s="3"/>
    </row>
    <row r="36" spans="1:55" ht="33" customHeight="1">
      <c r="A36" s="142"/>
      <c r="B36" s="86"/>
      <c r="C36" s="86"/>
      <c r="D36" s="143" t="s">
        <v>51</v>
      </c>
      <c r="E36" s="86"/>
      <c r="F36" s="87"/>
      <c r="G36" s="122" t="s">
        <v>94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123"/>
      <c r="U36" s="195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133"/>
      <c r="AK36" s="52"/>
      <c r="AL36" s="53"/>
      <c r="AM36" s="127"/>
      <c r="AN36" s="87"/>
      <c r="AO36" s="127"/>
      <c r="AP36" s="86"/>
      <c r="AQ36" s="97"/>
      <c r="AR36" s="2"/>
      <c r="AS36" s="3" t="s">
        <v>7</v>
      </c>
      <c r="AT36" s="3" t="s">
        <v>44</v>
      </c>
      <c r="AU36" s="3" t="s">
        <v>95</v>
      </c>
      <c r="AV36" s="3" t="s">
        <v>46</v>
      </c>
      <c r="AW36" s="3"/>
      <c r="AX36" s="3"/>
      <c r="AY36" s="3"/>
      <c r="AZ36" s="3"/>
      <c r="BA36" s="3"/>
      <c r="BB36" s="3"/>
      <c r="BC36" s="3"/>
    </row>
    <row r="37" spans="1:55" ht="33" customHeight="1">
      <c r="A37" s="141" t="s">
        <v>37</v>
      </c>
      <c r="B37" s="57"/>
      <c r="C37" s="57"/>
      <c r="D37" s="57"/>
      <c r="E37" s="57"/>
      <c r="F37" s="58"/>
      <c r="G37" s="122" t="s">
        <v>47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123"/>
      <c r="U37" s="19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133"/>
      <c r="AK37" s="52"/>
      <c r="AL37" s="53"/>
      <c r="AM37" s="134" t="e">
        <f>AVERAGE(AJ37:AL38)</f>
        <v>#DIV/0!</v>
      </c>
      <c r="AN37" s="58"/>
      <c r="AO37" s="134" t="e">
        <f>(AM37*A38)/100</f>
        <v>#DIV/0!</v>
      </c>
      <c r="AP37" s="57"/>
      <c r="AQ37" s="99"/>
      <c r="AR37" s="2"/>
      <c r="AS37" s="3" t="s">
        <v>48</v>
      </c>
      <c r="AT37" s="3" t="s">
        <v>12</v>
      </c>
      <c r="AU37" s="3" t="s">
        <v>96</v>
      </c>
      <c r="AV37" s="3" t="s">
        <v>50</v>
      </c>
      <c r="AW37" s="3"/>
      <c r="AX37" s="3"/>
      <c r="AY37" s="3"/>
      <c r="AZ37" s="3"/>
      <c r="BA37" s="3"/>
      <c r="BB37" s="3"/>
      <c r="BC37" s="3"/>
    </row>
    <row r="38" spans="1:55" ht="33" customHeight="1">
      <c r="A38" s="142"/>
      <c r="B38" s="86"/>
      <c r="C38" s="86"/>
      <c r="D38" s="143" t="s">
        <v>51</v>
      </c>
      <c r="E38" s="86"/>
      <c r="F38" s="87"/>
      <c r="G38" s="122" t="s">
        <v>97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123"/>
      <c r="U38" s="195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J38" s="133"/>
      <c r="AK38" s="52"/>
      <c r="AL38" s="53"/>
      <c r="AM38" s="127"/>
      <c r="AN38" s="87"/>
      <c r="AO38" s="127"/>
      <c r="AP38" s="86"/>
      <c r="AQ38" s="97"/>
      <c r="AR38" s="2"/>
      <c r="AS38" s="3"/>
      <c r="AT38" s="3"/>
      <c r="AU38" s="3" t="s">
        <v>98</v>
      </c>
      <c r="AV38" s="3" t="s">
        <v>54</v>
      </c>
      <c r="AW38" s="3"/>
      <c r="AX38" s="3"/>
      <c r="AY38" s="3"/>
      <c r="AZ38" s="3"/>
      <c r="BA38" s="3"/>
      <c r="BB38" s="3"/>
      <c r="BC38" s="3"/>
    </row>
    <row r="39" spans="1:55" ht="33" customHeight="1">
      <c r="A39" s="141" t="s">
        <v>55</v>
      </c>
      <c r="B39" s="57"/>
      <c r="C39" s="57"/>
      <c r="D39" s="57"/>
      <c r="E39" s="57"/>
      <c r="F39" s="58"/>
      <c r="G39" s="122" t="s">
        <v>99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123"/>
      <c r="U39" s="195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133"/>
      <c r="AK39" s="52"/>
      <c r="AL39" s="53"/>
      <c r="AM39" s="134" t="e">
        <f>AVERAGE(AJ39:AL40)</f>
        <v>#DIV/0!</v>
      </c>
      <c r="AN39" s="58"/>
      <c r="AO39" s="134" t="e">
        <f>(AM39*A40)/100</f>
        <v>#DIV/0!</v>
      </c>
      <c r="AP39" s="57"/>
      <c r="AQ39" s="99"/>
      <c r="AR39" s="2"/>
      <c r="AS39" s="3"/>
      <c r="AT39" s="3"/>
      <c r="AU39" s="3"/>
      <c r="AV39" s="3" t="s">
        <v>57</v>
      </c>
      <c r="AW39" s="3"/>
      <c r="AX39" s="3"/>
      <c r="AY39" s="3"/>
      <c r="AZ39" s="3"/>
      <c r="BA39" s="3"/>
      <c r="BB39" s="3"/>
      <c r="BC39" s="3"/>
    </row>
    <row r="40" spans="1:55" ht="33" customHeight="1">
      <c r="A40" s="142"/>
      <c r="B40" s="86"/>
      <c r="C40" s="86"/>
      <c r="D40" s="143" t="s">
        <v>51</v>
      </c>
      <c r="E40" s="86"/>
      <c r="F40" s="87"/>
      <c r="G40" s="122" t="s">
        <v>100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23"/>
      <c r="U40" s="195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133"/>
      <c r="AK40" s="52"/>
      <c r="AL40" s="53"/>
      <c r="AM40" s="127"/>
      <c r="AN40" s="87"/>
      <c r="AO40" s="127"/>
      <c r="AP40" s="86"/>
      <c r="AQ40" s="97"/>
      <c r="AR40" s="2"/>
      <c r="AS40" s="3"/>
      <c r="AT40" s="3"/>
      <c r="AU40" s="3"/>
      <c r="AV40" s="3" t="s">
        <v>59</v>
      </c>
      <c r="AW40" s="3"/>
      <c r="AX40" s="3"/>
      <c r="AY40" s="3"/>
      <c r="AZ40" s="3"/>
      <c r="BA40" s="3"/>
      <c r="BB40" s="3"/>
      <c r="BC40" s="3"/>
    </row>
    <row r="41" spans="1:55" ht="33" customHeight="1">
      <c r="A41" s="141" t="s">
        <v>60</v>
      </c>
      <c r="B41" s="57"/>
      <c r="C41" s="57"/>
      <c r="D41" s="57"/>
      <c r="E41" s="57"/>
      <c r="F41" s="58"/>
      <c r="G41" s="122" t="s">
        <v>61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123"/>
      <c r="U41" s="195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J41" s="133"/>
      <c r="AK41" s="52"/>
      <c r="AL41" s="53"/>
      <c r="AM41" s="134" t="e">
        <f>AVERAGE(AJ41:AL42)</f>
        <v>#DIV/0!</v>
      </c>
      <c r="AN41" s="58"/>
      <c r="AO41" s="134" t="e">
        <f>(AM41*A42)/100</f>
        <v>#DIV/0!</v>
      </c>
      <c r="AP41" s="57"/>
      <c r="AQ41" s="99"/>
      <c r="AR41" s="2"/>
      <c r="AS41" s="3"/>
      <c r="AT41" s="3"/>
      <c r="AU41" s="3"/>
      <c r="AV41" s="3" t="s">
        <v>62</v>
      </c>
      <c r="AW41" s="3"/>
      <c r="AX41" s="3"/>
      <c r="AY41" s="3"/>
      <c r="AZ41" s="3"/>
      <c r="BA41" s="3"/>
      <c r="BB41" s="3"/>
      <c r="BC41" s="3"/>
    </row>
    <row r="42" spans="1:55" ht="33" customHeight="1">
      <c r="A42" s="144"/>
      <c r="B42" s="69"/>
      <c r="C42" s="69"/>
      <c r="D42" s="145" t="s">
        <v>51</v>
      </c>
      <c r="E42" s="69"/>
      <c r="F42" s="146"/>
      <c r="G42" s="169" t="s">
        <v>63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158"/>
      <c r="U42" s="196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158"/>
      <c r="AJ42" s="157"/>
      <c r="AK42" s="65"/>
      <c r="AL42" s="158"/>
      <c r="AM42" s="153"/>
      <c r="AN42" s="146"/>
      <c r="AO42" s="153"/>
      <c r="AP42" s="69"/>
      <c r="AQ42" s="81"/>
      <c r="AR42" s="2"/>
      <c r="AS42" s="3"/>
      <c r="AT42" s="3"/>
      <c r="AU42" s="3"/>
      <c r="AV42" s="3" t="s">
        <v>64</v>
      </c>
      <c r="AW42" s="3"/>
      <c r="AX42" s="3"/>
      <c r="AY42" s="3"/>
      <c r="AZ42" s="3"/>
      <c r="BA42" s="3"/>
      <c r="BB42" s="3"/>
      <c r="BC42" s="3"/>
    </row>
    <row r="43" spans="1:55" ht="17.25" customHeight="1">
      <c r="A43" s="168">
        <f>SUM(A36,A38,A40,A42)</f>
        <v>0</v>
      </c>
      <c r="B43" s="69"/>
      <c r="C43" s="69"/>
      <c r="D43" s="136" t="s">
        <v>51</v>
      </c>
      <c r="E43" s="69"/>
      <c r="F43" s="81"/>
      <c r="G43" s="1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102"/>
      <c r="AO43" s="154" t="e">
        <f>SUM(AO35:AQ42)</f>
        <v>#DIV/0!</v>
      </c>
      <c r="AP43" s="69"/>
      <c r="AQ43" s="81"/>
      <c r="AR43" s="2"/>
      <c r="AS43" s="3"/>
      <c r="AT43" s="3"/>
      <c r="AU43" s="3"/>
      <c r="AV43" s="3" t="s">
        <v>93</v>
      </c>
      <c r="AW43" s="3"/>
      <c r="AX43" s="3"/>
      <c r="AY43" s="3"/>
      <c r="AZ43" s="3"/>
      <c r="BA43" s="3"/>
      <c r="BB43" s="3"/>
      <c r="BC43" s="3"/>
    </row>
    <row r="44" spans="1:55" ht="6.75" customHeight="1">
      <c r="A44" s="2"/>
      <c r="B44" s="17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2"/>
      <c r="AS44" s="3"/>
      <c r="AT44" s="3"/>
      <c r="AU44" s="3"/>
      <c r="AV44" s="3" t="s">
        <v>94</v>
      </c>
      <c r="AW44" s="3"/>
      <c r="AX44" s="3"/>
      <c r="AY44" s="3"/>
      <c r="AZ44" s="3"/>
      <c r="BA44" s="3"/>
      <c r="BB44" s="3"/>
      <c r="BC44" s="3"/>
    </row>
    <row r="45" spans="1:55" ht="15" customHeight="1">
      <c r="A45" s="197" t="s">
        <v>67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9"/>
      <c r="AR45" s="2"/>
      <c r="AS45" s="3"/>
      <c r="AT45" s="3"/>
      <c r="AU45" s="3"/>
      <c r="AV45" s="3" t="s">
        <v>47</v>
      </c>
      <c r="AW45" s="3"/>
      <c r="AX45" s="3"/>
      <c r="AY45" s="3"/>
      <c r="AZ45" s="3"/>
      <c r="BA45" s="3"/>
      <c r="BB45" s="3"/>
      <c r="BC45" s="3"/>
    </row>
    <row r="46" spans="1:55" ht="15" customHeight="1">
      <c r="A46" s="175" t="s">
        <v>31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114"/>
      <c r="AJ46" s="202" t="s">
        <v>33</v>
      </c>
      <c r="AK46" s="52"/>
      <c r="AL46" s="52"/>
      <c r="AM46" s="52"/>
      <c r="AN46" s="52"/>
      <c r="AO46" s="52"/>
      <c r="AP46" s="52"/>
      <c r="AQ46" s="132"/>
      <c r="AR46" s="2"/>
      <c r="AS46" s="3"/>
      <c r="AT46" s="3"/>
      <c r="AU46" s="3"/>
      <c r="AV46" s="3" t="s">
        <v>101</v>
      </c>
      <c r="AW46" s="3"/>
      <c r="AX46" s="3"/>
      <c r="AY46" s="3"/>
      <c r="AZ46" s="3"/>
      <c r="BA46" s="3"/>
      <c r="BB46" s="3"/>
      <c r="BC46" s="3"/>
    </row>
    <row r="47" spans="1:55" ht="15" customHeight="1">
      <c r="A47" s="94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106" t="s">
        <v>34</v>
      </c>
      <c r="AK47" s="52"/>
      <c r="AL47" s="53"/>
      <c r="AM47" s="106" t="s">
        <v>35</v>
      </c>
      <c r="AN47" s="53"/>
      <c r="AO47" s="106" t="s">
        <v>36</v>
      </c>
      <c r="AP47" s="52"/>
      <c r="AQ47" s="132"/>
      <c r="AR47" s="2"/>
      <c r="AS47" s="3"/>
      <c r="AT47" s="3"/>
      <c r="AU47" s="3"/>
      <c r="AV47" s="3" t="s">
        <v>99</v>
      </c>
      <c r="AW47" s="3"/>
      <c r="AX47" s="3"/>
      <c r="AY47" s="3"/>
      <c r="AZ47" s="3"/>
      <c r="BA47" s="3"/>
      <c r="BB47" s="3"/>
      <c r="BC47" s="3"/>
    </row>
    <row r="48" spans="1:55" ht="14.25" customHeight="1">
      <c r="A48" s="173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133"/>
      <c r="AK48" s="52"/>
      <c r="AL48" s="53"/>
      <c r="AM48" s="176" t="e">
        <f>AVERAGE(AJ48:AL50)</f>
        <v>#DIV/0!</v>
      </c>
      <c r="AN48" s="58"/>
      <c r="AO48" s="176" t="e">
        <f>AM48*0.3</f>
        <v>#DIV/0!</v>
      </c>
      <c r="AP48" s="57"/>
      <c r="AQ48" s="99"/>
      <c r="AR48" s="2"/>
      <c r="AS48" s="3"/>
      <c r="AT48" s="3"/>
      <c r="AU48" s="3"/>
      <c r="AV48" s="3" t="s">
        <v>100</v>
      </c>
      <c r="AW48" s="3"/>
      <c r="AX48" s="3"/>
      <c r="AY48" s="3"/>
      <c r="AZ48" s="3"/>
      <c r="BA48" s="3"/>
      <c r="BB48" s="3"/>
      <c r="BC48" s="3"/>
    </row>
    <row r="49" spans="1:55" ht="14.25" customHeight="1">
      <c r="A49" s="173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133"/>
      <c r="AK49" s="52"/>
      <c r="AL49" s="53"/>
      <c r="AM49" s="116"/>
      <c r="AN49" s="61"/>
      <c r="AO49" s="116"/>
      <c r="AP49" s="60"/>
      <c r="AQ49" s="102"/>
      <c r="AR49" s="2"/>
      <c r="AS49" s="3"/>
      <c r="AT49" s="3"/>
      <c r="AU49" s="3"/>
      <c r="AV49" s="3" t="s">
        <v>61</v>
      </c>
      <c r="AW49" s="3"/>
      <c r="AX49" s="3"/>
      <c r="AY49" s="3"/>
      <c r="AZ49" s="3"/>
      <c r="BA49" s="3"/>
      <c r="BB49" s="3"/>
      <c r="BC49" s="3"/>
    </row>
    <row r="50" spans="1:55" ht="14.25" customHeight="1">
      <c r="A50" s="174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146"/>
      <c r="AJ50" s="157"/>
      <c r="AK50" s="65"/>
      <c r="AL50" s="158"/>
      <c r="AM50" s="153"/>
      <c r="AN50" s="146"/>
      <c r="AO50" s="153"/>
      <c r="AP50" s="69"/>
      <c r="AQ50" s="81"/>
      <c r="AR50" s="2"/>
      <c r="AS50" s="3"/>
      <c r="AT50" s="3"/>
      <c r="AU50" s="3"/>
      <c r="AV50" s="3" t="s">
        <v>102</v>
      </c>
      <c r="AW50" s="3"/>
      <c r="AX50" s="3"/>
      <c r="AY50" s="3"/>
      <c r="AZ50" s="3"/>
      <c r="BA50" s="3"/>
      <c r="BB50" s="3"/>
      <c r="BC50" s="3"/>
    </row>
    <row r="51" spans="1:55" ht="6.75" customHeight="1">
      <c r="A51" s="2"/>
      <c r="B51" s="17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2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5" customHeight="1">
      <c r="A52" s="70" t="s">
        <v>70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178"/>
      <c r="AJ52" s="179" t="s">
        <v>71</v>
      </c>
      <c r="AK52" s="71"/>
      <c r="AL52" s="71"/>
      <c r="AM52" s="71"/>
      <c r="AN52" s="71"/>
      <c r="AO52" s="71"/>
      <c r="AP52" s="71"/>
      <c r="AQ52" s="72"/>
      <c r="AR52" s="2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5" customHeight="1">
      <c r="A53" s="180" t="s">
        <v>72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178"/>
      <c r="AJ53" s="181" t="e">
        <f>IF(AO43&gt;0,SUM(AO43,AO48))</f>
        <v>#DIV/0!</v>
      </c>
      <c r="AK53" s="71"/>
      <c r="AL53" s="71"/>
      <c r="AM53" s="71"/>
      <c r="AN53" s="71"/>
      <c r="AO53" s="71"/>
      <c r="AP53" s="71"/>
      <c r="AQ53" s="72"/>
      <c r="AR53" s="2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8.25" customHeight="1">
      <c r="A54" s="2"/>
      <c r="B54" s="165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2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2.25" customHeight="1">
      <c r="A55" s="182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74"/>
      <c r="AR55" s="2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" customHeight="1">
      <c r="A56" s="183" t="s">
        <v>73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184" t="s">
        <v>74</v>
      </c>
      <c r="S56" s="60"/>
      <c r="T56" s="60"/>
      <c r="U56" s="60"/>
      <c r="V56" s="60"/>
      <c r="W56" s="60"/>
      <c r="X56" s="61"/>
      <c r="Y56" s="27"/>
      <c r="Z56" s="185" t="s">
        <v>75</v>
      </c>
      <c r="AA56" s="60"/>
      <c r="AB56" s="60"/>
      <c r="AC56" s="60"/>
      <c r="AD56" s="60"/>
      <c r="AE56" s="60"/>
      <c r="AF56" s="60"/>
      <c r="AG56" s="61"/>
      <c r="AH56" s="28" t="e">
        <f>AJ53</f>
        <v>#DIV/0!</v>
      </c>
      <c r="AI56" s="185" t="s">
        <v>76</v>
      </c>
      <c r="AJ56" s="60"/>
      <c r="AK56" s="60"/>
      <c r="AL56" s="60"/>
      <c r="AM56" s="60"/>
      <c r="AN56" s="60"/>
      <c r="AO56" s="61"/>
      <c r="AP56" s="29"/>
      <c r="AQ56" s="26"/>
      <c r="AR56" s="2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2.25" customHeight="1">
      <c r="A57" s="156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81"/>
      <c r="AR57" s="2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6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2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>
      <c r="A59" s="70" t="s">
        <v>103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2"/>
      <c r="AR59" s="2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" customHeight="1">
      <c r="A60" s="18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74"/>
      <c r="AR60" s="2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" customHeight="1">
      <c r="A61" s="94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102"/>
      <c r="AR61" s="2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" customHeight="1">
      <c r="A62" s="94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102"/>
      <c r="AR62" s="2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" customHeight="1">
      <c r="A63" s="94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102"/>
      <c r="AR63" s="2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" customHeight="1">
      <c r="A64" s="94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102"/>
      <c r="AR64" s="2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" customHeight="1">
      <c r="A65" s="9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102"/>
      <c r="AR65" s="2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" customHeight="1">
      <c r="A66" s="94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102"/>
      <c r="AR66" s="2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2" customHeight="1">
      <c r="A67" s="9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102"/>
      <c r="AR67" s="2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" customHeight="1">
      <c r="A68" s="94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102"/>
      <c r="AR68" s="2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2" customHeight="1">
      <c r="A69" s="94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102"/>
      <c r="AR69" s="2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" customHeight="1">
      <c r="A70" s="94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102"/>
      <c r="AR70" s="2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2" customHeight="1">
      <c r="A71" s="94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102"/>
      <c r="AR71" s="2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" customHeight="1">
      <c r="A72" s="9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102"/>
      <c r="AR72" s="2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" customHeight="1">
      <c r="A73" s="94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102"/>
      <c r="AR73" s="2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" customHeight="1">
      <c r="A74" s="94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102"/>
      <c r="AR74" s="2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2" customHeight="1">
      <c r="A75" s="94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102"/>
      <c r="AR75" s="2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" customHeight="1">
      <c r="A76" s="94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102"/>
      <c r="AR76" s="2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" customHeight="1">
      <c r="A77" s="94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102"/>
      <c r="AR77" s="2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2" customHeight="1">
      <c r="A78" s="94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102"/>
      <c r="AR78" s="2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2" customHeight="1">
      <c r="A79" s="94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102"/>
      <c r="AR79" s="2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2" customHeight="1">
      <c r="A80" s="94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102"/>
      <c r="AR80" s="2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2" customHeight="1">
      <c r="A81" s="94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102"/>
      <c r="AR81" s="2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2" customHeight="1">
      <c r="A82" s="94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102"/>
      <c r="AR82" s="2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2" customHeight="1">
      <c r="A83" s="9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102"/>
      <c r="AR83" s="2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2" customHeight="1">
      <c r="A84" s="9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102"/>
      <c r="AR84" s="2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2" customHeight="1">
      <c r="A85" s="9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102"/>
      <c r="AR85" s="2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2" customHeight="1">
      <c r="A86" s="94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102"/>
      <c r="AR86" s="2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2" customHeight="1">
      <c r="A87" s="9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102"/>
      <c r="AR87" s="2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2.75" customHeight="1">
      <c r="A88" s="14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81"/>
      <c r="AR88" s="2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5" customHeight="1">
      <c r="A89" s="2"/>
      <c r="B89" s="165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2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5" customHeight="1">
      <c r="A90" s="70" t="s">
        <v>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2"/>
      <c r="AR90" s="2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ht="65.25" customHeight="1">
      <c r="A91" s="30"/>
      <c r="B91" s="188" t="s">
        <v>104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31"/>
      <c r="AR91" s="2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ht="33.75" customHeight="1">
      <c r="A92" s="32"/>
      <c r="B92" s="189" t="s">
        <v>105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1"/>
      <c r="V92" s="192" t="s">
        <v>81</v>
      </c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33"/>
      <c r="AR92" s="2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ht="33.75" customHeight="1">
      <c r="A93" s="34"/>
      <c r="B93" s="186" t="s">
        <v>106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187"/>
      <c r="V93" s="62" t="s">
        <v>83</v>
      </c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35"/>
      <c r="AR93" s="2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ht="24" customHeight="1">
      <c r="A94" s="36"/>
      <c r="B94" s="64" t="s">
        <v>84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37"/>
      <c r="AR94" s="2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0.75" customHeight="1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2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6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5" customHeight="1">
      <c r="A97" s="70" t="s">
        <v>85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2"/>
      <c r="AR97" s="2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ht="6" customHeight="1">
      <c r="A98" s="73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74"/>
      <c r="AR98" s="2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ht="22.5" customHeight="1">
      <c r="A99" s="75"/>
      <c r="B99" s="51" t="s">
        <v>86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3"/>
      <c r="U99" s="54"/>
      <c r="V99" s="51" t="s">
        <v>87</v>
      </c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3"/>
      <c r="AQ99" s="39"/>
      <c r="AR99" s="2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ht="22.5" customHeight="1">
      <c r="A100" s="76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8"/>
      <c r="U100" s="55"/>
      <c r="V100" s="7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/>
      <c r="AQ100" s="39"/>
      <c r="AR100" s="2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ht="22.5" customHeight="1">
      <c r="A101" s="76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55"/>
      <c r="V101" s="78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1"/>
      <c r="AQ101" s="39"/>
      <c r="AR101" s="2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ht="22.5" customHeight="1">
      <c r="A102" s="76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1"/>
      <c r="U102" s="55"/>
      <c r="V102" s="78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1"/>
      <c r="AQ102" s="39"/>
      <c r="AR102" s="2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ht="22.5" customHeight="1">
      <c r="A103" s="76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1"/>
      <c r="U103" s="55"/>
      <c r="V103" s="78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1"/>
      <c r="AQ103" s="39"/>
      <c r="AR103" s="2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ht="22.5" customHeight="1">
      <c r="A104" s="76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1"/>
      <c r="U104" s="55"/>
      <c r="V104" s="78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1"/>
      <c r="AQ104" s="39"/>
      <c r="AR104" s="2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ht="22.5" customHeight="1">
      <c r="A105" s="76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1"/>
      <c r="U105" s="55"/>
      <c r="V105" s="78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1"/>
      <c r="AQ105" s="39"/>
      <c r="AR105" s="2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ht="22.5" customHeight="1">
      <c r="A106" s="76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1"/>
      <c r="U106" s="55"/>
      <c r="V106" s="78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1"/>
      <c r="AQ106" s="39"/>
      <c r="AR106" s="2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ht="22.5" customHeight="1">
      <c r="A107" s="76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55"/>
      <c r="V107" s="78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1"/>
      <c r="AQ107" s="39"/>
      <c r="AR107" s="2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ht="22.5" customHeight="1">
      <c r="A108" s="76"/>
      <c r="B108" s="85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7"/>
      <c r="U108" s="55"/>
      <c r="V108" s="88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7"/>
      <c r="AQ108" s="39"/>
      <c r="AR108" s="2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ht="6" customHeight="1">
      <c r="A109" s="80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81"/>
      <c r="AR109" s="2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ht="6" customHeight="1">
      <c r="A110" s="82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74"/>
      <c r="AR110" s="2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ht="33.75" customHeight="1">
      <c r="A111" s="40"/>
      <c r="B111" s="83" t="s">
        <v>105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8"/>
      <c r="V111" s="83" t="s">
        <v>81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8"/>
      <c r="AQ111" s="39"/>
      <c r="AR111" s="2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ht="33.75" customHeight="1">
      <c r="A112" s="40"/>
      <c r="B112" s="83" t="s">
        <v>106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8"/>
      <c r="V112" s="83" t="s">
        <v>83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8"/>
      <c r="AQ112" s="39"/>
      <c r="AR112" s="2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ht="24" customHeight="1">
      <c r="A113" s="40"/>
      <c r="B113" s="79" t="s">
        <v>88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1"/>
      <c r="X113" s="84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3"/>
      <c r="AQ113" s="39"/>
      <c r="AR113" s="2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ht="6" customHeight="1">
      <c r="A114" s="80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81"/>
      <c r="AR114" s="2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ht="8.2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ht="409.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ht="409.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ht="12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ht="12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ht="12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ht="12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ht="12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ht="12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ht="12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ht="12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ht="12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ht="12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ht="12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ht="12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ht="12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ht="12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ht="12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ht="12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</row>
    <row r="668" spans="1:55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</row>
    <row r="669" spans="1:55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</row>
    <row r="670" spans="1:55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</row>
    <row r="671" spans="1:55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</row>
    <row r="672" spans="1:55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</row>
    <row r="673" spans="1:55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</row>
    <row r="674" spans="1:55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</row>
    <row r="675" spans="1:55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</row>
    <row r="676" spans="1:55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</row>
    <row r="677" spans="1:55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</row>
    <row r="678" spans="1:55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</row>
    <row r="679" spans="1:55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</row>
    <row r="680" spans="1:55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</row>
    <row r="681" spans="1:55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</row>
    <row r="682" spans="1:55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</row>
    <row r="683" spans="1:55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</row>
    <row r="684" spans="1:55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</row>
    <row r="685" spans="1:55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</row>
    <row r="686" spans="1:55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</row>
    <row r="687" spans="1:55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</row>
    <row r="688" spans="1:55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</row>
    <row r="689" spans="1:55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</row>
    <row r="690" spans="1:55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</row>
    <row r="691" spans="1:55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</row>
    <row r="692" spans="1:55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</row>
    <row r="693" spans="1:55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</row>
    <row r="694" spans="1:55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</row>
    <row r="695" spans="1:55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</row>
    <row r="696" spans="1:55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</row>
    <row r="697" spans="1:55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</row>
    <row r="698" spans="1:55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</row>
    <row r="699" spans="1:55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</row>
    <row r="700" spans="1:55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</row>
    <row r="701" spans="1:55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</row>
    <row r="702" spans="1:55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</row>
    <row r="703" spans="1:55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</row>
    <row r="704" spans="1:55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</row>
    <row r="705" spans="1:55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</row>
    <row r="706" spans="1:55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</row>
    <row r="707" spans="1:55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</row>
    <row r="708" spans="1:55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</row>
    <row r="709" spans="1:55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</row>
    <row r="710" spans="1:55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</row>
    <row r="711" spans="1:55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</row>
    <row r="712" spans="1:55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</row>
    <row r="713" spans="1:55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</row>
    <row r="714" spans="1:55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</row>
    <row r="715" spans="1:55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</row>
    <row r="716" spans="1:55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</row>
    <row r="717" spans="1:55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</row>
    <row r="718" spans="1:55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</row>
    <row r="719" spans="1:55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</row>
    <row r="720" spans="1:55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</row>
    <row r="721" spans="1:55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</row>
    <row r="722" spans="1:55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</row>
    <row r="723" spans="1:55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</row>
    <row r="724" spans="1:55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</row>
    <row r="725" spans="1:55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</row>
    <row r="726" spans="1:55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</row>
    <row r="727" spans="1:55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</row>
    <row r="728" spans="1:55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</row>
    <row r="729" spans="1:55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</row>
    <row r="730" spans="1:55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</row>
    <row r="731" spans="1:55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</row>
    <row r="732" spans="1:55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</row>
    <row r="733" spans="1:55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</row>
    <row r="734" spans="1:55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</row>
    <row r="735" spans="1:55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</row>
    <row r="736" spans="1:55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</row>
    <row r="737" spans="1:55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</row>
    <row r="738" spans="1:55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</row>
    <row r="739" spans="1:55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</row>
    <row r="740" spans="1:55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</row>
    <row r="741" spans="1:55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</row>
    <row r="742" spans="1:55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</row>
    <row r="743" spans="1:55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</row>
    <row r="744" spans="1:55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</row>
    <row r="745" spans="1:55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</row>
    <row r="746" spans="1:55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</row>
    <row r="747" spans="1:55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</row>
    <row r="748" spans="1:55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</row>
    <row r="749" spans="1:55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</row>
    <row r="750" spans="1:55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</row>
    <row r="751" spans="1:55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</row>
    <row r="752" spans="1:55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</row>
    <row r="753" spans="1:55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</row>
    <row r="754" spans="1:55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</row>
    <row r="755" spans="1:55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</row>
    <row r="756" spans="1:55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</row>
    <row r="757" spans="1:55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</row>
    <row r="758" spans="1:55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</row>
    <row r="759" spans="1:55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</row>
    <row r="760" spans="1:55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</row>
    <row r="761" spans="1:55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</row>
    <row r="762" spans="1:55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</row>
    <row r="763" spans="1:55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</row>
    <row r="764" spans="1:55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</row>
    <row r="765" spans="1:55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</row>
    <row r="766" spans="1:55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</row>
    <row r="767" spans="1:55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</row>
    <row r="768" spans="1:55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</row>
    <row r="769" spans="1:55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</row>
    <row r="770" spans="1:55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</row>
    <row r="771" spans="1:55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</row>
    <row r="772" spans="1:55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</row>
    <row r="773" spans="1:55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</row>
    <row r="774" spans="1:55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</row>
    <row r="775" spans="1:55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</row>
    <row r="776" spans="1:55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</row>
    <row r="777" spans="1:55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</row>
    <row r="778" spans="1:55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</row>
    <row r="779" spans="1:55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</row>
    <row r="780" spans="1:55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</row>
    <row r="781" spans="1:55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</row>
    <row r="782" spans="1:55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</row>
    <row r="783" spans="1:55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</row>
    <row r="784" spans="1:55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</row>
    <row r="785" spans="1:55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</row>
    <row r="786" spans="1:55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</row>
    <row r="787" spans="1:55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</row>
    <row r="788" spans="1:55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</row>
    <row r="789" spans="1:55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</row>
    <row r="790" spans="1:55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</row>
    <row r="791" spans="1:55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</row>
    <row r="792" spans="1:55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</row>
    <row r="793" spans="1:55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</row>
    <row r="794" spans="1:55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</row>
    <row r="795" spans="1:55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</row>
    <row r="796" spans="1:55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</row>
    <row r="797" spans="1:55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</row>
    <row r="798" spans="1:55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</row>
    <row r="799" spans="1:55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</row>
    <row r="800" spans="1:55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</row>
    <row r="801" spans="1:55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</row>
    <row r="802" spans="1:55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</row>
    <row r="803" spans="1:55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</row>
    <row r="804" spans="1:55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</row>
    <row r="805" spans="1:55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</row>
    <row r="806" spans="1:55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</row>
    <row r="807" spans="1:55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</row>
    <row r="808" spans="1:55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</row>
    <row r="809" spans="1:55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</row>
    <row r="810" spans="1:55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</row>
    <row r="811" spans="1:55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</row>
    <row r="812" spans="1:55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</row>
    <row r="813" spans="1:55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</row>
    <row r="814" spans="1:55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</row>
    <row r="815" spans="1:55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</row>
    <row r="816" spans="1:55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</row>
    <row r="817" spans="1:55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</row>
    <row r="818" spans="1:55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</row>
    <row r="819" spans="1:55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</row>
    <row r="820" spans="1:55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</row>
    <row r="821" spans="1:55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</row>
    <row r="822" spans="1:55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</row>
    <row r="823" spans="1:55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</row>
    <row r="824" spans="1:55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</row>
    <row r="825" spans="1:55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</row>
    <row r="826" spans="1:55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</row>
    <row r="827" spans="1:55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</row>
    <row r="828" spans="1:55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</row>
    <row r="829" spans="1:55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</row>
    <row r="830" spans="1:55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</row>
    <row r="831" spans="1:55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</row>
    <row r="832" spans="1:55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</row>
    <row r="833" spans="1:55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</row>
    <row r="834" spans="1:55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</row>
    <row r="835" spans="1:55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</row>
    <row r="836" spans="1:55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</row>
    <row r="837" spans="1:55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</row>
    <row r="838" spans="1:55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</row>
    <row r="839" spans="1:55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</row>
    <row r="840" spans="1:55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</row>
    <row r="841" spans="1:55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</row>
    <row r="842" spans="1:55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</row>
    <row r="843" spans="1:55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</row>
    <row r="844" spans="1:55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</row>
    <row r="845" spans="1:55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</row>
    <row r="846" spans="1:55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</row>
    <row r="847" spans="1:55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</row>
    <row r="848" spans="1:55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</row>
    <row r="849" spans="1:55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</row>
    <row r="850" spans="1:55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</row>
    <row r="851" spans="1:55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</row>
    <row r="852" spans="1:55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</row>
    <row r="853" spans="1:55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</row>
    <row r="854" spans="1:55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</row>
    <row r="855" spans="1:55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</row>
    <row r="856" spans="1:55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</row>
    <row r="857" spans="1:55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</row>
    <row r="858" spans="1:55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</row>
    <row r="859" spans="1:55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</row>
    <row r="860" spans="1:55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</row>
    <row r="861" spans="1:55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</row>
    <row r="862" spans="1:55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</row>
    <row r="863" spans="1:55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</row>
    <row r="864" spans="1:55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</row>
    <row r="865" spans="1:55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</row>
    <row r="866" spans="1:55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</row>
    <row r="867" spans="1:55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</row>
    <row r="868" spans="1:55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</row>
    <row r="869" spans="1:55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</row>
    <row r="870" spans="1:55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</row>
    <row r="871" spans="1:55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</row>
    <row r="872" spans="1:55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</row>
    <row r="873" spans="1:55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</row>
    <row r="874" spans="1:55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</row>
    <row r="875" spans="1:55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</row>
    <row r="876" spans="1:55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</row>
    <row r="877" spans="1:55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</row>
    <row r="878" spans="1:55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</row>
    <row r="879" spans="1:55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</row>
    <row r="880" spans="1:55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</row>
    <row r="881" spans="1:55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</row>
    <row r="882" spans="1:55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</row>
    <row r="883" spans="1:55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</row>
    <row r="884" spans="1:55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</row>
    <row r="885" spans="1:55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</row>
    <row r="886" spans="1:55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</row>
    <row r="887" spans="1:55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</row>
    <row r="888" spans="1:55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</row>
    <row r="889" spans="1:55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</row>
    <row r="890" spans="1:55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</row>
    <row r="891" spans="1:55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</row>
    <row r="892" spans="1:55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</row>
    <row r="893" spans="1:55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</row>
    <row r="894" spans="1:55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</row>
    <row r="895" spans="1:55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</row>
    <row r="896" spans="1:55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</row>
    <row r="897" spans="1:55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</row>
    <row r="898" spans="1:55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</row>
    <row r="899" spans="1:55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</row>
    <row r="900" spans="1:55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</row>
    <row r="901" spans="1:55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</row>
    <row r="902" spans="1:55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</row>
    <row r="903" spans="1:55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</row>
    <row r="904" spans="1:55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</row>
    <row r="905" spans="1:55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</row>
    <row r="906" spans="1:55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</row>
    <row r="907" spans="1:55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</row>
    <row r="908" spans="1:55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</row>
    <row r="909" spans="1:55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</row>
    <row r="910" spans="1:55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</row>
    <row r="911" spans="1:55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</row>
    <row r="912" spans="1:55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</row>
    <row r="913" spans="1:55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</row>
    <row r="914" spans="1:55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</row>
    <row r="915" spans="1:55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</row>
    <row r="916" spans="1:55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</row>
    <row r="917" spans="1:55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</row>
    <row r="918" spans="1:55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</row>
    <row r="919" spans="1:55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</row>
    <row r="920" spans="1:55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</row>
    <row r="921" spans="1:55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</row>
    <row r="922" spans="1:55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</row>
    <row r="923" spans="1:55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</row>
    <row r="924" spans="1:55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</row>
    <row r="925" spans="1:55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</row>
    <row r="926" spans="1:55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</row>
    <row r="927" spans="1:55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</row>
    <row r="928" spans="1:55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</row>
    <row r="929" spans="1:55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</row>
    <row r="930" spans="1:55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</row>
    <row r="931" spans="1:55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</row>
    <row r="932" spans="1:55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</row>
    <row r="933" spans="1:55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</row>
    <row r="934" spans="1:55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</row>
    <row r="935" spans="1:55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</row>
    <row r="936" spans="1:55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</row>
    <row r="937" spans="1:55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</row>
    <row r="938" spans="1:55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</row>
    <row r="939" spans="1:55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</row>
    <row r="940" spans="1:55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</row>
    <row r="941" spans="1:55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</row>
    <row r="942" spans="1:55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</row>
    <row r="943" spans="1:55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</row>
    <row r="944" spans="1:55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</row>
    <row r="945" spans="1:55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</row>
    <row r="946" spans="1:55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</row>
    <row r="947" spans="1:55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</row>
    <row r="948" spans="1:55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</row>
    <row r="949" spans="1:55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</row>
    <row r="950" spans="1:55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</row>
    <row r="951" spans="1:55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</row>
    <row r="952" spans="1:55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</row>
    <row r="953" spans="1:55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</row>
    <row r="954" spans="1:55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</row>
    <row r="955" spans="1:55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</row>
    <row r="956" spans="1:55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</row>
    <row r="957" spans="1:55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</row>
    <row r="958" spans="1:55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</row>
    <row r="959" spans="1:55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</row>
    <row r="960" spans="1:55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</row>
    <row r="961" spans="1:55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</row>
    <row r="962" spans="1:55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</row>
    <row r="963" spans="1:55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</row>
    <row r="964" spans="1:55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</row>
    <row r="965" spans="1:55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</row>
    <row r="966" spans="1:55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</row>
    <row r="967" spans="1:55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</row>
    <row r="968" spans="1:55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</row>
    <row r="969" spans="1:55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</row>
    <row r="970" spans="1:55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</row>
    <row r="971" spans="1:55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</row>
    <row r="972" spans="1:55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</row>
    <row r="973" spans="1:55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</row>
    <row r="974" spans="1:55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</row>
    <row r="975" spans="1:55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</row>
    <row r="976" spans="1:55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</row>
    <row r="977" spans="1:55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</row>
    <row r="978" spans="1:55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</row>
    <row r="979" spans="1:55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</row>
    <row r="980" spans="1:55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</row>
    <row r="981" spans="1:55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</row>
    <row r="982" spans="1:55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</row>
    <row r="983" spans="1:55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</row>
    <row r="984" spans="1:55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</row>
    <row r="985" spans="1:55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</row>
    <row r="986" spans="1:55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</row>
    <row r="987" spans="1:55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</row>
    <row r="988" spans="1:55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</row>
    <row r="989" spans="1:55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</row>
    <row r="990" spans="1:55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</row>
    <row r="991" spans="1:55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</row>
    <row r="992" spans="1:55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</row>
    <row r="993" spans="1:55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</row>
    <row r="994" spans="1:55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</row>
    <row r="995" spans="1:55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</row>
    <row r="996" spans="1:55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</row>
    <row r="997" spans="1:55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</row>
    <row r="998" spans="1:55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</row>
    <row r="999" spans="1:55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</row>
    <row r="1000" spans="1:55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</row>
  </sheetData>
  <mergeCells count="201">
    <mergeCell ref="A50:AI50"/>
    <mergeCell ref="AJ50:AL50"/>
    <mergeCell ref="B51:AQ51"/>
    <mergeCell ref="A52:AI52"/>
    <mergeCell ref="AJ52:AQ52"/>
    <mergeCell ref="A53:AI53"/>
    <mergeCell ref="AJ53:AQ53"/>
    <mergeCell ref="AM35:AN36"/>
    <mergeCell ref="AO35:AQ36"/>
    <mergeCell ref="AJ36:AL36"/>
    <mergeCell ref="U35:AI35"/>
    <mergeCell ref="U36:AI36"/>
    <mergeCell ref="U37:AI37"/>
    <mergeCell ref="AJ37:AL37"/>
    <mergeCell ref="AM37:AN38"/>
    <mergeCell ref="AO37:AQ38"/>
    <mergeCell ref="AJ38:AL38"/>
    <mergeCell ref="A48:AI48"/>
    <mergeCell ref="AJ48:AL48"/>
    <mergeCell ref="AM48:AN50"/>
    <mergeCell ref="AO48:AQ50"/>
    <mergeCell ref="A49:AI49"/>
    <mergeCell ref="AJ49:AL49"/>
    <mergeCell ref="AJ46:AQ46"/>
    <mergeCell ref="F17:I17"/>
    <mergeCell ref="J17:J19"/>
    <mergeCell ref="P17:S19"/>
    <mergeCell ref="G18:H18"/>
    <mergeCell ref="K18:O18"/>
    <mergeCell ref="T18:AP18"/>
    <mergeCell ref="F19:I19"/>
    <mergeCell ref="D26:E26"/>
    <mergeCell ref="G26:H26"/>
    <mergeCell ref="Q26:T26"/>
    <mergeCell ref="U26:Y26"/>
    <mergeCell ref="Z26:AB26"/>
    <mergeCell ref="AC26:AM26"/>
    <mergeCell ref="D25:E25"/>
    <mergeCell ref="I26:M26"/>
    <mergeCell ref="N26:P26"/>
    <mergeCell ref="A20:AQ20"/>
    <mergeCell ref="A21:AQ21"/>
    <mergeCell ref="A22:AQ24"/>
    <mergeCell ref="A17:A19"/>
    <mergeCell ref="B17:E19"/>
    <mergeCell ref="AM34:AN34"/>
    <mergeCell ref="AO34:AQ34"/>
    <mergeCell ref="AJ35:AL35"/>
    <mergeCell ref="AO43:AQ43"/>
    <mergeCell ref="G43:AN43"/>
    <mergeCell ref="B44:AQ44"/>
    <mergeCell ref="A45:AQ45"/>
    <mergeCell ref="A37:F37"/>
    <mergeCell ref="G37:T37"/>
    <mergeCell ref="A38:C38"/>
    <mergeCell ref="D38:F38"/>
    <mergeCell ref="G38:T38"/>
    <mergeCell ref="U38:AI38"/>
    <mergeCell ref="D43:F43"/>
    <mergeCell ref="G40:T40"/>
    <mergeCell ref="G41:T41"/>
    <mergeCell ref="G42:T42"/>
    <mergeCell ref="G35:T35"/>
    <mergeCell ref="G36:T36"/>
    <mergeCell ref="AJ47:AL47"/>
    <mergeCell ref="AM47:AN47"/>
    <mergeCell ref="AO47:AQ47"/>
    <mergeCell ref="A46:AI47"/>
    <mergeCell ref="AM39:AN40"/>
    <mergeCell ref="AO39:AQ40"/>
    <mergeCell ref="U40:AI40"/>
    <mergeCell ref="AJ40:AL40"/>
    <mergeCell ref="U41:AI41"/>
    <mergeCell ref="AJ41:AL41"/>
    <mergeCell ref="AM41:AN42"/>
    <mergeCell ref="AO41:AQ42"/>
    <mergeCell ref="U42:AI42"/>
    <mergeCell ref="AJ42:AL42"/>
    <mergeCell ref="G39:T39"/>
    <mergeCell ref="U39:AI39"/>
    <mergeCell ref="AJ39:AL39"/>
    <mergeCell ref="A39:F39"/>
    <mergeCell ref="A40:C40"/>
    <mergeCell ref="D40:F40"/>
    <mergeCell ref="A41:F41"/>
    <mergeCell ref="A42:C42"/>
    <mergeCell ref="D42:F42"/>
    <mergeCell ref="A43:C43"/>
    <mergeCell ref="D27:E27"/>
    <mergeCell ref="B29:D29"/>
    <mergeCell ref="E29:H29"/>
    <mergeCell ref="A33:F34"/>
    <mergeCell ref="A35:F35"/>
    <mergeCell ref="A36:C36"/>
    <mergeCell ref="D36:F36"/>
    <mergeCell ref="U29:AP29"/>
    <mergeCell ref="A30:AQ30"/>
    <mergeCell ref="A31:AQ31"/>
    <mergeCell ref="A32:AQ32"/>
    <mergeCell ref="AJ33:AQ33"/>
    <mergeCell ref="I29:M29"/>
    <mergeCell ref="N29:P29"/>
    <mergeCell ref="Q29:T29"/>
    <mergeCell ref="G33:T34"/>
    <mergeCell ref="A25:A27"/>
    <mergeCell ref="B25:C27"/>
    <mergeCell ref="G25:AQ25"/>
    <mergeCell ref="AN26:AP26"/>
    <mergeCell ref="G27:AQ27"/>
    <mergeCell ref="A28:AQ28"/>
    <mergeCell ref="U33:AI34"/>
    <mergeCell ref="AJ34:AL34"/>
    <mergeCell ref="A16:AQ16"/>
    <mergeCell ref="J7:J9"/>
    <mergeCell ref="P7:S9"/>
    <mergeCell ref="K8:O8"/>
    <mergeCell ref="X10:Y12"/>
    <mergeCell ref="G11:V11"/>
    <mergeCell ref="O13:Q15"/>
    <mergeCell ref="AD13:AF15"/>
    <mergeCell ref="A13:A15"/>
    <mergeCell ref="AG14:AP14"/>
    <mergeCell ref="AG15:AQ15"/>
    <mergeCell ref="T8:AP8"/>
    <mergeCell ref="Z10:AI10"/>
    <mergeCell ref="AJ10:AK12"/>
    <mergeCell ref="AL10:AQ10"/>
    <mergeCell ref="AA11:AH11"/>
    <mergeCell ref="AM11:AP11"/>
    <mergeCell ref="Z12:AI12"/>
    <mergeCell ref="B7:E9"/>
    <mergeCell ref="F7:I7"/>
    <mergeCell ref="G8:H8"/>
    <mergeCell ref="F9:I9"/>
    <mergeCell ref="A10:A12"/>
    <mergeCell ref="B10:E12"/>
    <mergeCell ref="A1:F3"/>
    <mergeCell ref="G1:R3"/>
    <mergeCell ref="S1:AQ3"/>
    <mergeCell ref="A4:AQ4"/>
    <mergeCell ref="A5:AQ5"/>
    <mergeCell ref="A6:AQ6"/>
    <mergeCell ref="A7:A9"/>
    <mergeCell ref="AL12:AQ12"/>
    <mergeCell ref="AG13:AQ13"/>
    <mergeCell ref="B13:E15"/>
    <mergeCell ref="G14:N14"/>
    <mergeCell ref="R14:AC14"/>
    <mergeCell ref="B112:U112"/>
    <mergeCell ref="V112:AP112"/>
    <mergeCell ref="B113:V113"/>
    <mergeCell ref="X113:AP113"/>
    <mergeCell ref="A114:AQ114"/>
    <mergeCell ref="V106:AP106"/>
    <mergeCell ref="V107:AP107"/>
    <mergeCell ref="V108:AP108"/>
    <mergeCell ref="A109:AQ109"/>
    <mergeCell ref="A110:AQ110"/>
    <mergeCell ref="B111:U111"/>
    <mergeCell ref="V111:AP111"/>
    <mergeCell ref="B107:T107"/>
    <mergeCell ref="B108:T108"/>
    <mergeCell ref="A99:A108"/>
    <mergeCell ref="B99:T99"/>
    <mergeCell ref="U99:U108"/>
    <mergeCell ref="B100:T100"/>
    <mergeCell ref="B101:T101"/>
    <mergeCell ref="B102:T102"/>
    <mergeCell ref="A60:AQ88"/>
    <mergeCell ref="B89:AQ89"/>
    <mergeCell ref="A90:AQ90"/>
    <mergeCell ref="B91:AP91"/>
    <mergeCell ref="V92:AP92"/>
    <mergeCell ref="B92:U92"/>
    <mergeCell ref="V93:AP93"/>
    <mergeCell ref="B94:AP94"/>
    <mergeCell ref="A95:AQ95"/>
    <mergeCell ref="B93:U93"/>
    <mergeCell ref="B54:AQ54"/>
    <mergeCell ref="A55:AQ55"/>
    <mergeCell ref="A56:Q56"/>
    <mergeCell ref="R56:X56"/>
    <mergeCell ref="Z56:AG56"/>
    <mergeCell ref="AI56:AO56"/>
    <mergeCell ref="A57:AQ57"/>
    <mergeCell ref="A58:AQ58"/>
    <mergeCell ref="A59:AQ59"/>
    <mergeCell ref="A96:AQ96"/>
    <mergeCell ref="A97:AQ97"/>
    <mergeCell ref="A98:AQ98"/>
    <mergeCell ref="B103:T103"/>
    <mergeCell ref="B104:T104"/>
    <mergeCell ref="B105:T105"/>
    <mergeCell ref="B106:T106"/>
    <mergeCell ref="V99:AP99"/>
    <mergeCell ref="V100:AP100"/>
    <mergeCell ref="V101:AP101"/>
    <mergeCell ref="V102:AP102"/>
    <mergeCell ref="V103:AP103"/>
    <mergeCell ref="V104:AP104"/>
    <mergeCell ref="V105:AP105"/>
  </mergeCells>
  <conditionalFormatting sqref="B100:B108">
    <cfRule type="expression" dxfId="67" priority="1" stopIfTrue="1">
      <formula>LEN(TRIM($B$100:$T$108))=0</formula>
    </cfRule>
  </conditionalFormatting>
  <conditionalFormatting sqref="V100:V108">
    <cfRule type="expression" dxfId="66" priority="2" stopIfTrue="1">
      <formula>LEN(TRIM($V$100:$AP$108))=0</formula>
    </cfRule>
  </conditionalFormatting>
  <conditionalFormatting sqref="AH56">
    <cfRule type="expression" dxfId="65" priority="3" stopIfTrue="1">
      <formula>$AJ$35:$AL$42&lt;=0</formula>
    </cfRule>
  </conditionalFormatting>
  <conditionalFormatting sqref="AH56">
    <cfRule type="expression" dxfId="64" priority="4" stopIfTrue="1">
      <formula>$AJ$35:$AL$42&lt;=0</formula>
    </cfRule>
  </conditionalFormatting>
  <conditionalFormatting sqref="AH56">
    <cfRule type="cellIs" dxfId="63" priority="5" stopIfTrue="1" operator="between">
      <formula>60</formula>
      <formula>90</formula>
    </cfRule>
  </conditionalFormatting>
  <conditionalFormatting sqref="AP56">
    <cfRule type="expression" dxfId="62" priority="6" stopIfTrue="1">
      <formula>$AJ$48:$AL$50&lt;=0</formula>
    </cfRule>
  </conditionalFormatting>
  <conditionalFormatting sqref="AP56">
    <cfRule type="expression" dxfId="61" priority="7" stopIfTrue="1">
      <formula>$AJ$35:$AL$42&lt;=0</formula>
    </cfRule>
  </conditionalFormatting>
  <conditionalFormatting sqref="AP56">
    <cfRule type="expression" dxfId="60" priority="8" stopIfTrue="1">
      <formula>$AJ$53&gt;=90</formula>
    </cfRule>
  </conditionalFormatting>
  <conditionalFormatting sqref="Y56">
    <cfRule type="expression" dxfId="59" priority="9" stopIfTrue="1">
      <formula>$AJ$35:$AL$42&lt;=0</formula>
    </cfRule>
  </conditionalFormatting>
  <conditionalFormatting sqref="Y56">
    <cfRule type="expression" dxfId="58" priority="10" stopIfTrue="1">
      <formula>$AJ$35:$AL$42&lt;=0</formula>
    </cfRule>
  </conditionalFormatting>
  <conditionalFormatting sqref="Y56">
    <cfRule type="expression" dxfId="57" priority="11" stopIfTrue="1">
      <formula>$AJ$53&lt;60</formula>
    </cfRule>
  </conditionalFormatting>
  <conditionalFormatting sqref="AJ53">
    <cfRule type="expression" dxfId="56" priority="12" stopIfTrue="1">
      <formula>$AJ$48:$AL$50&lt;=0.9</formula>
    </cfRule>
  </conditionalFormatting>
  <conditionalFormatting sqref="AJ53">
    <cfRule type="expression" dxfId="55" priority="13" stopIfTrue="1">
      <formula>$AJ$53&lt;=0</formula>
    </cfRule>
  </conditionalFormatting>
  <conditionalFormatting sqref="AM48 AO48">
    <cfRule type="expression" dxfId="54" priority="14" stopIfTrue="1">
      <formula>$AJ$48:$AL$50&lt;0.9</formula>
    </cfRule>
  </conditionalFormatting>
  <conditionalFormatting sqref="A43">
    <cfRule type="cellIs" dxfId="53" priority="15" stopIfTrue="1" operator="notEqual">
      <formula>70</formula>
    </cfRule>
  </conditionalFormatting>
  <conditionalFormatting sqref="A36">
    <cfRule type="expression" dxfId="52" priority="16" stopIfTrue="1">
      <formula>LEN(TRIM($A$36))=0</formula>
    </cfRule>
  </conditionalFormatting>
  <conditionalFormatting sqref="A38">
    <cfRule type="expression" dxfId="51" priority="17" stopIfTrue="1">
      <formula>LEN(TRIM($A$38))=0</formula>
    </cfRule>
  </conditionalFormatting>
  <conditionalFormatting sqref="A40">
    <cfRule type="expression" dxfId="50" priority="18" stopIfTrue="1">
      <formula>LEN(TRIM($A$40))=0</formula>
    </cfRule>
  </conditionalFormatting>
  <conditionalFormatting sqref="A42">
    <cfRule type="expression" dxfId="49" priority="19" stopIfTrue="1">
      <formula>LEN(TRIM($A$42))=0</formula>
    </cfRule>
  </conditionalFormatting>
  <conditionalFormatting sqref="A48">
    <cfRule type="expression" dxfId="48" priority="20" stopIfTrue="1">
      <formula>LEN(TRIM($A$48))=0</formula>
    </cfRule>
  </conditionalFormatting>
  <conditionalFormatting sqref="A49">
    <cfRule type="expression" dxfId="47" priority="21" stopIfTrue="1">
      <formula>LEN(TRIM($A$49))=0</formula>
    </cfRule>
  </conditionalFormatting>
  <conditionalFormatting sqref="A50">
    <cfRule type="expression" dxfId="46" priority="22" stopIfTrue="1">
      <formula>LEN(TRIM($A$50))=0</formula>
    </cfRule>
  </conditionalFormatting>
  <conditionalFormatting sqref="AG14">
    <cfRule type="expression" dxfId="45" priority="23" stopIfTrue="1">
      <formula>LEN(TRIM($AG$14))=0</formula>
    </cfRule>
  </conditionalFormatting>
  <conditionalFormatting sqref="AJ35">
    <cfRule type="expression" dxfId="44" priority="24" stopIfTrue="1">
      <formula>LEN(TRIM($AJ$35))=0</formula>
    </cfRule>
  </conditionalFormatting>
  <conditionalFormatting sqref="AJ36">
    <cfRule type="expression" dxfId="43" priority="25" stopIfTrue="1">
      <formula>LEN(TRIM($AJ$36))=0</formula>
    </cfRule>
  </conditionalFormatting>
  <conditionalFormatting sqref="AJ37">
    <cfRule type="expression" dxfId="42" priority="26" stopIfTrue="1">
      <formula>LEN(TRIM($AJ$37))=0</formula>
    </cfRule>
  </conditionalFormatting>
  <conditionalFormatting sqref="AJ38">
    <cfRule type="expression" dxfId="41" priority="27" stopIfTrue="1">
      <formula>LEN(TRIM($AJ$38))=0</formula>
    </cfRule>
  </conditionalFormatting>
  <conditionalFormatting sqref="AJ39">
    <cfRule type="expression" dxfId="40" priority="28" stopIfTrue="1">
      <formula>LEN(TRIM($AJ$39))=0</formula>
    </cfRule>
  </conditionalFormatting>
  <conditionalFormatting sqref="AJ40">
    <cfRule type="expression" dxfId="39" priority="29" stopIfTrue="1">
      <formula>LEN(TRIM($AJ$40))=0</formula>
    </cfRule>
  </conditionalFormatting>
  <conditionalFormatting sqref="AJ41">
    <cfRule type="expression" dxfId="38" priority="30" stopIfTrue="1">
      <formula>LEN(TRIM($AJ$41))=0</formula>
    </cfRule>
  </conditionalFormatting>
  <conditionalFormatting sqref="AJ42">
    <cfRule type="expression" dxfId="37" priority="31" stopIfTrue="1">
      <formula>LEN(TRIM($AJ$42))=0</formula>
    </cfRule>
  </conditionalFormatting>
  <conditionalFormatting sqref="U35">
    <cfRule type="expression" dxfId="36" priority="32" stopIfTrue="1">
      <formula>LEN(TRIM($U$35))=0</formula>
    </cfRule>
  </conditionalFormatting>
  <conditionalFormatting sqref="U36">
    <cfRule type="expression" dxfId="35" priority="33" stopIfTrue="1">
      <formula>LEN(TRIM($U$36))=0</formula>
    </cfRule>
  </conditionalFormatting>
  <conditionalFormatting sqref="U37">
    <cfRule type="expression" dxfId="34" priority="34" stopIfTrue="1">
      <formula>LEN(TRIM($U$37))=0</formula>
    </cfRule>
  </conditionalFormatting>
  <conditionalFormatting sqref="U38">
    <cfRule type="expression" dxfId="33" priority="35" stopIfTrue="1">
      <formula>LEN(TRIM($U$38))=0</formula>
    </cfRule>
  </conditionalFormatting>
  <conditionalFormatting sqref="U39">
    <cfRule type="expression" dxfId="32" priority="36" stopIfTrue="1">
      <formula>LEN(TRIM($U$39))=0</formula>
    </cfRule>
  </conditionalFormatting>
  <conditionalFormatting sqref="U40">
    <cfRule type="expression" dxfId="31" priority="37" stopIfTrue="1">
      <formula>LEN(TRIM($U$40))=0</formula>
    </cfRule>
  </conditionalFormatting>
  <conditionalFormatting sqref="U41:U42">
    <cfRule type="expression" dxfId="30" priority="38" stopIfTrue="1">
      <formula>LEN(TRIM($U$41))=0</formula>
    </cfRule>
  </conditionalFormatting>
  <conditionalFormatting sqref="AJ48:AL48">
    <cfRule type="expression" dxfId="29" priority="39" stopIfTrue="1">
      <formula>LEN(TRIM($AJ$48))=0</formula>
    </cfRule>
  </conditionalFormatting>
  <conditionalFormatting sqref="AJ49">
    <cfRule type="expression" dxfId="28" priority="40" stopIfTrue="1">
      <formula>LEN(TRIM($AJ$49))=0</formula>
    </cfRule>
  </conditionalFormatting>
  <conditionalFormatting sqref="AJ50:AL50">
    <cfRule type="expression" dxfId="27" priority="41" stopIfTrue="1">
      <formula>LEN(TRIM($AJ$50))=0</formula>
    </cfRule>
  </conditionalFormatting>
  <conditionalFormatting sqref="AM35 AO35">
    <cfRule type="expression" dxfId="26" priority="42" stopIfTrue="1">
      <formula>$AJ$35:$AL$36&lt;=0.9</formula>
    </cfRule>
  </conditionalFormatting>
  <conditionalFormatting sqref="AM37 AO37">
    <cfRule type="expression" dxfId="25" priority="43" stopIfTrue="1">
      <formula>$AJ$37:$AL$38&lt;=0.9</formula>
    </cfRule>
  </conditionalFormatting>
  <conditionalFormatting sqref="AM39 AO39">
    <cfRule type="expression" dxfId="24" priority="44" stopIfTrue="1">
      <formula>$AJ$39:$AL$40&lt;=0.9</formula>
    </cfRule>
  </conditionalFormatting>
  <conditionalFormatting sqref="AM41 AO41">
    <cfRule type="expression" dxfId="23" priority="45" stopIfTrue="1">
      <formula>$AJ$41:$AL$42&lt;=0.9</formula>
    </cfRule>
  </conditionalFormatting>
  <conditionalFormatting sqref="AO43">
    <cfRule type="expression" dxfId="22" priority="46" stopIfTrue="1">
      <formula>$AJ$35:$AL$42&lt;0.9</formula>
    </cfRule>
  </conditionalFormatting>
  <conditionalFormatting sqref="AO43:AQ43">
    <cfRule type="expression" dxfId="21" priority="47" stopIfTrue="1">
      <formula>$AN$29&gt;366</formula>
    </cfRule>
  </conditionalFormatting>
  <conditionalFormatting sqref="AO43:AQ43">
    <cfRule type="expression" dxfId="20" priority="48" stopIfTrue="1">
      <formula>$AN$29&lt;90</formula>
    </cfRule>
  </conditionalFormatting>
  <conditionalFormatting sqref="AN26">
    <cfRule type="cellIs" dxfId="19" priority="49" stopIfTrue="1" operator="greaterThan">
      <formula>366</formula>
    </cfRule>
  </conditionalFormatting>
  <conditionalFormatting sqref="D26">
    <cfRule type="expression" dxfId="18" priority="50" stopIfTrue="1">
      <formula>LEN(TRIM($D$26))=0</formula>
    </cfRule>
  </conditionalFormatting>
  <conditionalFormatting sqref="I26">
    <cfRule type="expression" dxfId="17" priority="51" stopIfTrue="1">
      <formula>LEN(TRIM($I$26))=0</formula>
    </cfRule>
  </conditionalFormatting>
  <conditionalFormatting sqref="Q26">
    <cfRule type="expression" dxfId="16" priority="52" stopIfTrue="1">
      <formula>LEN(TRIM($Q$26))=0</formula>
    </cfRule>
  </conditionalFormatting>
  <conditionalFormatting sqref="AN26:AP26">
    <cfRule type="cellIs" dxfId="15" priority="53" stopIfTrue="1" operator="lessThan">
      <formula>0</formula>
    </cfRule>
  </conditionalFormatting>
  <conditionalFormatting sqref="AN26:AP26">
    <cfRule type="cellIs" dxfId="14" priority="54" stopIfTrue="1" operator="between">
      <formula>0</formula>
      <formula>89</formula>
    </cfRule>
  </conditionalFormatting>
  <conditionalFormatting sqref="Q29">
    <cfRule type="expression" dxfId="13" priority="55" stopIfTrue="1">
      <formula>LEN(TRIM($Q$29))=0</formula>
    </cfRule>
  </conditionalFormatting>
  <conditionalFormatting sqref="I29">
    <cfRule type="expression" dxfId="12" priority="56" stopIfTrue="1">
      <formula>LEN(TRIM($I$29))=0</formula>
    </cfRule>
  </conditionalFormatting>
  <conditionalFormatting sqref="Z26">
    <cfRule type="expression" dxfId="11" priority="57" stopIfTrue="1">
      <formula>LEN(TRIM($Z$26))=0</formula>
    </cfRule>
  </conditionalFormatting>
  <conditionalFormatting sqref="K8">
    <cfRule type="expression" dxfId="10" priority="58" stopIfTrue="1">
      <formula>LEN(TRIM($K$8))=0</formula>
    </cfRule>
  </conditionalFormatting>
  <conditionalFormatting sqref="T8">
    <cfRule type="expression" dxfId="9" priority="59" stopIfTrue="1">
      <formula>LEN(TRIM($T$8))=0</formula>
    </cfRule>
  </conditionalFormatting>
  <conditionalFormatting sqref="G8">
    <cfRule type="expression" dxfId="8" priority="60" stopIfTrue="1">
      <formula>LEN(TRIM($G$8))=0</formula>
    </cfRule>
  </conditionalFormatting>
  <conditionalFormatting sqref="AM11:AP11">
    <cfRule type="expression" dxfId="7" priority="61" stopIfTrue="1">
      <formula>LEN(TRIM($AM$11))=0</formula>
    </cfRule>
  </conditionalFormatting>
  <conditionalFormatting sqref="AA11">
    <cfRule type="expression" dxfId="6" priority="62" stopIfTrue="1">
      <formula>LEN(TRIM($AA$11))=0</formula>
    </cfRule>
  </conditionalFormatting>
  <conditionalFormatting sqref="G11">
    <cfRule type="expression" dxfId="5" priority="63" stopIfTrue="1">
      <formula>LEN(TRIM($G$11))=0</formula>
    </cfRule>
  </conditionalFormatting>
  <conditionalFormatting sqref="G14">
    <cfRule type="expression" dxfId="4" priority="64" stopIfTrue="1">
      <formula>LEN(TRIM($G$14))=0</formula>
    </cfRule>
  </conditionalFormatting>
  <conditionalFormatting sqref="R14">
    <cfRule type="expression" dxfId="3" priority="65" stopIfTrue="1">
      <formula>LEN(TRIM($R$14))=0</formula>
    </cfRule>
  </conditionalFormatting>
  <conditionalFormatting sqref="G18">
    <cfRule type="expression" dxfId="2" priority="66" stopIfTrue="1">
      <formula>LEN(TRIM($G$18))=0</formula>
    </cfRule>
  </conditionalFormatting>
  <conditionalFormatting sqref="K18">
    <cfRule type="expression" dxfId="1" priority="67" stopIfTrue="1">
      <formula>LEN(TRIM($K$18))=0</formula>
    </cfRule>
  </conditionalFormatting>
  <conditionalFormatting sqref="T18">
    <cfRule type="expression" dxfId="0" priority="68" stopIfTrue="1">
      <formula>LEN(TRIM($T$18))=0</formula>
    </cfRule>
  </conditionalFormatting>
  <dataValidations count="21">
    <dataValidation type="list" allowBlank="1" showErrorMessage="1" sqref="AG14" xr:uid="{00000000-0002-0000-0100-000000000000}">
      <formula1>$AU$36:$AU$38</formula1>
    </dataValidation>
    <dataValidation type="decimal" allowBlank="1" showInputMessage="1" prompt="Días Valorados - El tiempo valorado en la evaluación de desempeño, deben ser mínimo de 90 días laborados." sqref="AN26" xr:uid="{00000000-0002-0000-0100-000001000000}">
      <formula1>90</formula1>
      <formula2>366</formula2>
    </dataValidation>
    <dataValidation type="decimal" allowBlank="1" showInputMessage="1" showErrorMessage="1" prompt="PORCENTAJE GESTIÓN DIRECTIVA - Escriba el porcentaje asignado a la Gestión Directiva (la suma de los porcentajes asignados a las áreas de gestión debe ser igual a 70)." sqref="A36" xr:uid="{00000000-0002-0000-0100-000002000000}">
      <formula1>0</formula1>
      <formula2>70</formula2>
    </dataValidation>
    <dataValidation type="date" operator="greaterThanOrEqual" allowBlank="1" showInputMessage="1" showErrorMessage="1" prompt="FECHA INICIO - Indique la fecha de inicio de funciones en el año escolar, con el siguiente formato de fecha:_x000a__x000a_dd-mm-aa" sqref="I26" xr:uid="{00000000-0002-0000-0100-000003000000}">
      <formula1>39814</formula1>
    </dataValidation>
    <dataValidation type="date" operator="greaterThanOrEqual" allowBlank="1" showInputMessage="1" showErrorMessage="1" prompt="FECHA CONCERTACIÓN - Indique la fecha en la que se concertan las contribuciones individuales con el evaluado, con el siguiente formato de fecha:_x000a__x000a_dd-mm-aa" sqref="I29" xr:uid="{00000000-0002-0000-0100-000004000000}">
      <formula1>39814</formula1>
    </dataValidation>
    <dataValidation type="decimal" allowBlank="1" showInputMessage="1" showErrorMessage="1" prompt="PORCENTAJE GESTIÓN ADMIN. - Escriba el porcentaje asignado a la Gestión Administrativa (la suma de los porcentajes asignados a las áreas de gestión debe ser igual a 70)." sqref="A40" xr:uid="{00000000-0002-0000-0100-000005000000}">
      <formula1>1</formula1>
      <formula2>70</formula2>
    </dataValidation>
    <dataValidation type="decimal" allowBlank="1" showInputMessage="1" showErrorMessage="1" prompt="Código DANE - Digite el código DANE de 12 dígitos que identifica la institución educativa." sqref="AA11" xr:uid="{00000000-0002-0000-0100-000006000000}">
      <formula1>100000000000</formula1>
      <formula2>999999999999</formula2>
    </dataValidation>
    <dataValidation type="decimal" allowBlank="1" showInputMessage="1" showErrorMessage="1" prompt="NÚMERO DE DOCUMENTO EVALUADOR - Escriba el número de documento sin comas ni puntos. Ejemplo: 79999888" sqref="L17:O17 K18 K19:O19" xr:uid="{00000000-0002-0000-0100-000007000000}">
      <formula1>1000</formula1>
      <formula2>10000000000</formula2>
    </dataValidation>
    <dataValidation type="decimal" allowBlank="1" showInputMessage="1" showErrorMessage="1" prompt="PORCENTAJE GESTIÓN COMUNITARIA - Escriba el porcentaje asignado a la Gestión Comunitaria (la suma de los porcentajes asignados a las áreas de gestión debe ser igual a 70)." sqref="A42" xr:uid="{00000000-0002-0000-0100-000008000000}">
      <formula1>1</formula1>
      <formula2>70</formula2>
    </dataValidation>
    <dataValidation type="decimal" allowBlank="1" showInputMessage="1" showErrorMessage="1" prompt="PORCENTAJE GESTIÓN ACADÉMICA - Escriba el porcentaje asignado a la Gestión Académica (la suma de los porcentajes asignados a las áreas de gestión debe ser igual a 70)." sqref="A38" xr:uid="{00000000-0002-0000-0100-000009000000}">
      <formula1>1</formula1>
      <formula2>70</formula2>
    </dataValidation>
    <dataValidation type="list" allowBlank="1" showErrorMessage="1" sqref="G8 G18" xr:uid="{00000000-0002-0000-0100-00000A000000}">
      <formula1>$AS$36:$AS$37</formula1>
    </dataValidation>
    <dataValidation type="list" allowBlank="1" showInputMessage="1" showErrorMessage="1" prompt="COMPETENCIAS COMPORTAMENTALES - Seleccione las tres (3) competencias comportamentales concertadas para la evaluación." sqref="A48:A50" xr:uid="{00000000-0002-0000-0100-00000B000000}">
      <formula1>$AV$36:$AV$42</formula1>
    </dataValidation>
    <dataValidation type="decimal" allowBlank="1" showInputMessage="1" prompt="PUNTAJE COMPETENCIAS - Digite el puntaje asignado a cada competencia funcional en la valoración (entre 1 y 100)." sqref="AJ35:AJ42" xr:uid="{00000000-0002-0000-0100-00000C000000}">
      <formula1>1</formula1>
      <formula2>100</formula2>
    </dataValidation>
    <dataValidation type="list" allowBlank="1" showErrorMessage="1" sqref="AM11" xr:uid="{00000000-0002-0000-0100-00000D000000}">
      <formula1>$AT$36:$AT$37</formula1>
    </dataValidation>
    <dataValidation type="decimal" operator="lessThanOrEqual" allowBlank="1" showInputMessage="1" showErrorMessage="1" prompt="LICENCIAS E INCAPACIDADES - Escriba el número de días que el evaluado tuvo licencias no remuneradas, licencias de maternidad o incapacidades, desde el inicio de la evaluación hasta la fecha final de funciones." sqref="Z26" xr:uid="{00000000-0002-0000-0100-00000E000000}">
      <formula1>365</formula1>
    </dataValidation>
    <dataValidation type="date" operator="greaterThan" allowBlank="1" showInputMessage="1" showErrorMessage="1" prompt="FECHA VALORACIÓN - Indique la fecha en la que realiza la valoración, utilizando el siguiente formato de fecha:_x000a__x000a_dd-mm-aa_x000a_" sqref="Q29" xr:uid="{00000000-0002-0000-0100-00000F000000}">
      <formula1>I29</formula1>
    </dataValidation>
    <dataValidation type="list" allowBlank="1" showInputMessage="1" showErrorMessage="1" prompt="COMPETENCIAS QUE DEBEN MEJORAR - Seleccione las competencias que se deben mejorar después de la valoración. Las competencias con los puntajes finales más bajos tienen prioridad." sqref="B100:B108" xr:uid="{00000000-0002-0000-0100-000010000000}">
      <formula1>$AV$36:$AV$50</formula1>
    </dataValidation>
    <dataValidation type="date" operator="greaterThan" allowBlank="1" showInputMessage="1" showErrorMessage="1" prompt="FECHA FINAL - Indique la fecha en la que finaliza funciones en el año escolar, utilizando el siguiente formato de fecha:_x000a__x000a_dd-mm-aa_x000a__x000a_" sqref="Q26" xr:uid="{00000000-0002-0000-0100-000011000000}">
      <formula1>I26</formula1>
    </dataValidation>
    <dataValidation type="decimal" operator="greaterThanOrEqual" allowBlank="1" showInputMessage="1" showErrorMessage="1" prompt="AÑO EVALUACIÓN - Escriba el año escolar objeto de evaluación." sqref="D26" xr:uid="{00000000-0002-0000-0100-000012000000}">
      <formula1>2009</formula1>
    </dataValidation>
    <dataValidation type="decimal" allowBlank="1" showInputMessage="1" showErrorMessage="1" prompt="PUNTAJE COMPETENCIAS - Digite el puntaje asignado a cada competencia comportamental en la valoración (entre 1 y 100)." sqref="AJ48:AJ50" xr:uid="{00000000-0002-0000-0100-000013000000}">
      <formula1>1</formula1>
      <formula2>100</formula2>
    </dataValidation>
    <dataValidation type="decimal" allowBlank="1" showInputMessage="1" showErrorMessage="1" prompt="NÚMERO DE DOCUMENTO - Escriba el número de documento sin comas ni puntos. Ejemplo: 79999888" sqref="L7:O7 K8 K9:O9" xr:uid="{00000000-0002-0000-0100-000014000000}">
      <formula1>1000</formula1>
      <formula2>10000000000</formula2>
    </dataValidation>
  </dataValidations>
  <printOptions horizontalCentered="1" verticalCentered="1"/>
  <pageMargins left="0.35433070866141736" right="0.35433070866141736" top="0.39370078740157483" bottom="0.39370078740157483" header="0" footer="0"/>
  <pageSetup orientation="portrait"/>
  <headerFooter>
    <oddFooter>&amp;CProtocolo para directivos - Página &amp;P</oddFooter>
  </headerFooter>
  <rowBreaks count="2" manualBreakCount="2">
    <brk id="57" man="1"/>
    <brk id="9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5" defaultRowHeight="15" customHeight="1"/>
  <cols>
    <col min="1" max="1" width="3.33203125" customWidth="1"/>
    <col min="2" max="2" width="8.5" customWidth="1"/>
    <col min="3" max="3" width="24" customWidth="1"/>
    <col min="4" max="4" width="9.1640625" customWidth="1"/>
    <col min="5" max="26" width="11.5" customWidth="1"/>
  </cols>
  <sheetData>
    <row r="1" spans="1:26" ht="12.75" customHeight="1">
      <c r="A1" s="203" t="s">
        <v>107</v>
      </c>
      <c r="B1" s="42" t="s">
        <v>108</v>
      </c>
      <c r="C1" s="42" t="s">
        <v>109</v>
      </c>
      <c r="D1" s="43">
        <f>'Protocolo para Directivos'!$AJ$35</f>
        <v>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.75" customHeight="1">
      <c r="A2" s="55"/>
      <c r="B2" s="42"/>
      <c r="C2" s="42" t="s">
        <v>94</v>
      </c>
      <c r="D2" s="43">
        <f>'Protocolo para Directivos'!$AJ$36</f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.75" customHeight="1">
      <c r="A3" s="55"/>
      <c r="B3" s="42"/>
      <c r="C3" s="42" t="s">
        <v>47</v>
      </c>
      <c r="D3" s="43">
        <f>'Protocolo para Directivos'!$AJ$37</f>
        <v>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.75" customHeight="1">
      <c r="A4" s="55"/>
      <c r="B4" s="42"/>
      <c r="C4" s="42" t="s">
        <v>110</v>
      </c>
      <c r="D4" s="43">
        <f>'Protocolo para Directivos'!$AJ$38</f>
        <v>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.75" customHeight="1">
      <c r="A5" s="55"/>
      <c r="B5" s="42"/>
      <c r="C5" s="42" t="s">
        <v>99</v>
      </c>
      <c r="D5" s="43">
        <f>'Protocolo para Directivos'!$AJ$39</f>
        <v>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.75" customHeight="1">
      <c r="A6" s="55"/>
      <c r="B6" s="42"/>
      <c r="C6" s="42" t="s">
        <v>111</v>
      </c>
      <c r="D6" s="43">
        <f>'Protocolo para Directivos'!$AJ$40</f>
        <v>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.75" customHeight="1">
      <c r="A7" s="55"/>
      <c r="B7" s="42"/>
      <c r="C7" s="42" t="s">
        <v>61</v>
      </c>
      <c r="D7" s="43">
        <f>'Protocolo para Directivos'!$AJ$41</f>
        <v>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.75" customHeight="1">
      <c r="A8" s="55"/>
      <c r="B8" s="42"/>
      <c r="C8" s="42" t="s">
        <v>112</v>
      </c>
      <c r="D8" s="43">
        <f>'Protocolo para Directivos'!$AJ$42</f>
        <v>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.75" customHeight="1">
      <c r="A9" s="55"/>
      <c r="B9" s="42" t="s">
        <v>42</v>
      </c>
      <c r="C9" s="42">
        <f>'Protocolo para Directivos'!$A$48</f>
        <v>0</v>
      </c>
      <c r="D9" s="43">
        <f>'Protocolo para Directivos'!$AJ$48</f>
        <v>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.75" customHeight="1">
      <c r="A10" s="55"/>
      <c r="B10" s="42"/>
      <c r="C10" s="42">
        <f>'Protocolo para Directivos'!$A$49</f>
        <v>0</v>
      </c>
      <c r="D10" s="43">
        <f>'Protocolo para Directivos'!$AJ$49</f>
        <v>0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 customHeight="1">
      <c r="A11" s="204"/>
      <c r="B11" s="42"/>
      <c r="C11" s="42">
        <f>'Protocolo para Directivos'!$A$50</f>
        <v>0</v>
      </c>
      <c r="D11" s="43">
        <f>'Protocolo para Directivos'!$AJ$50</f>
        <v>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.75" customHeight="1">
      <c r="A12" s="45"/>
      <c r="B12" s="46" t="s">
        <v>113</v>
      </c>
      <c r="C12" s="46" t="s">
        <v>114</v>
      </c>
      <c r="D12" s="47" t="e">
        <f>'Protocolo para Directivos'!$AJ$53</f>
        <v>#DIV/0!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.75" customHeight="1">
      <c r="A13" s="45"/>
      <c r="B13" s="44"/>
      <c r="C13" s="44"/>
      <c r="D13" s="48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 customHeight="1">
      <c r="A14" s="45"/>
      <c r="B14" s="44"/>
      <c r="C14" s="44"/>
      <c r="D14" s="4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 customHeight="1">
      <c r="A15" s="45"/>
      <c r="B15" s="44"/>
      <c r="C15" s="44"/>
      <c r="D15" s="4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 customHeight="1">
      <c r="A16" s="44"/>
      <c r="B16" s="44"/>
      <c r="C16" s="44"/>
      <c r="D16" s="4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 customHeight="1">
      <c r="A17" s="44"/>
      <c r="B17" s="44"/>
      <c r="C17" s="44"/>
      <c r="D17" s="49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customHeight="1">
      <c r="A18" s="44"/>
      <c r="B18" s="44"/>
      <c r="C18" s="44"/>
      <c r="D18" s="4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.75" customHeight="1">
      <c r="A19" s="44"/>
      <c r="B19" s="44"/>
      <c r="C19" s="44"/>
      <c r="D19" s="4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customHeight="1">
      <c r="A20" s="44"/>
      <c r="B20" s="44"/>
      <c r="C20" s="44"/>
      <c r="D20" s="49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 customHeight="1">
      <c r="A21" s="44"/>
      <c r="B21" s="44"/>
      <c r="C21" s="44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 customHeight="1">
      <c r="A22" s="44"/>
      <c r="B22" s="44"/>
      <c r="C22" s="44"/>
      <c r="D22" s="4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.75" customHeight="1">
      <c r="A23" s="44"/>
      <c r="B23" s="44"/>
      <c r="C23" s="44"/>
      <c r="D23" s="4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.75" customHeight="1">
      <c r="A24" s="44"/>
      <c r="B24" s="44"/>
      <c r="C24" s="44"/>
      <c r="D24" s="49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 customHeight="1">
      <c r="A25" s="44"/>
      <c r="B25" s="44"/>
      <c r="C25" s="44"/>
      <c r="D25" s="49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 customHeight="1">
      <c r="A26" s="44"/>
      <c r="B26" s="44"/>
      <c r="C26" s="44"/>
      <c r="D26" s="49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 customHeight="1">
      <c r="A27" s="44"/>
      <c r="B27" s="44"/>
      <c r="C27" s="44"/>
      <c r="D27" s="49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 customHeight="1">
      <c r="A28" s="205" t="s">
        <v>115</v>
      </c>
      <c r="B28" s="42" t="s">
        <v>108</v>
      </c>
      <c r="C28" s="42" t="str">
        <f>'Protocolo para Docentes'!G35</f>
        <v>Dominio curricular</v>
      </c>
      <c r="D28" s="43">
        <f>'Protocolo para Docentes'!AJ35</f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 customHeight="1">
      <c r="A29" s="55"/>
      <c r="B29" s="42"/>
      <c r="C29" s="42" t="str">
        <f>'Protocolo para Docentes'!G36</f>
        <v>Planeación y organización académica</v>
      </c>
      <c r="D29" s="43">
        <f>'Protocolo para Docentes'!AJ36</f>
        <v>0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 customHeight="1">
      <c r="A30" s="55"/>
      <c r="B30" s="42"/>
      <c r="C30" s="42" t="str">
        <f>'Protocolo para Docentes'!G37</f>
        <v>Pedagógica y didáctica</v>
      </c>
      <c r="D30" s="43">
        <f>'Protocolo para Docentes'!AJ37</f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customHeight="1">
      <c r="A31" s="55"/>
      <c r="B31" s="42"/>
      <c r="C31" s="42" t="str">
        <f>'Protocolo para Docentes'!G38</f>
        <v>Evaluación del aprendizajes</v>
      </c>
      <c r="D31" s="43">
        <f>'Protocolo para Docentes'!AJ38</f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 customHeight="1">
      <c r="A32" s="55"/>
      <c r="B32" s="42"/>
      <c r="C32" s="44" t="str">
        <f>'Protocolo para Docentes'!G39</f>
        <v>Uso de recursos</v>
      </c>
      <c r="D32" s="43">
        <f>'Protocolo para Docentes'!AJ39</f>
        <v>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 customHeight="1">
      <c r="A33" s="55"/>
      <c r="B33" s="42"/>
      <c r="C33" s="42" t="str">
        <f>'Protocolo para Docentes'!G40</f>
        <v>Seguimiento de procesos</v>
      </c>
      <c r="D33" s="43">
        <f>'Protocolo para Docentes'!AJ40</f>
        <v>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customHeight="1">
      <c r="A34" s="55"/>
      <c r="B34" s="42"/>
      <c r="C34" s="50" t="str">
        <f>'Protocolo para Docentes'!G41</f>
        <v>Comunicación institucional</v>
      </c>
      <c r="D34" s="43">
        <f>'Protocolo para Docentes'!AJ41</f>
        <v>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customHeight="1">
      <c r="A35" s="55"/>
      <c r="B35" s="42"/>
      <c r="C35" s="42" t="str">
        <f>'Protocolo para Docentes'!G42</f>
        <v>Interacción comunidad / entorno</v>
      </c>
      <c r="D35" s="43">
        <f>'Protocolo para Docentes'!AJ42</f>
        <v>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customHeight="1">
      <c r="A36" s="55"/>
      <c r="B36" s="42" t="s">
        <v>42</v>
      </c>
      <c r="C36" s="42" t="str">
        <f>'Protocolo para Docentes'!A48</f>
        <v>Liderazgo</v>
      </c>
      <c r="D36" s="43">
        <f>'Protocolo para Docentes'!AJ48</f>
        <v>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customHeight="1">
      <c r="A37" s="55"/>
      <c r="B37" s="42"/>
      <c r="C37" s="42" t="str">
        <f>'Protocolo para Docentes'!A49</f>
        <v>Trabajo en equipo</v>
      </c>
      <c r="D37" s="43">
        <f>'Protocolo para Docentes'!AJ49</f>
        <v>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>
      <c r="A38" s="55"/>
      <c r="B38" s="42"/>
      <c r="C38" s="42" t="str">
        <f>'Protocolo para Docentes'!A50</f>
        <v>Relaciones interpersonales y comunicación</v>
      </c>
      <c r="D38" s="43">
        <f>'Protocolo para Docentes'!AJ50</f>
        <v>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>
      <c r="A39" s="45"/>
      <c r="B39" s="46" t="s">
        <v>113</v>
      </c>
      <c r="C39" s="46" t="s">
        <v>114</v>
      </c>
      <c r="D39" s="47" t="e">
        <f>'Protocolo para Docentes'!$AJ$53</f>
        <v>#DIV/0!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>
      <c r="A40" s="45"/>
      <c r="B40" s="44"/>
      <c r="C40" s="44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>
      <c r="A41" s="45"/>
      <c r="B41" s="44"/>
      <c r="C41" s="44"/>
      <c r="D41" s="4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>
      <c r="A42" s="45"/>
      <c r="B42" s="44"/>
      <c r="C42" s="44"/>
      <c r="D42" s="4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>
      <c r="A43" s="44"/>
      <c r="B43" s="44"/>
      <c r="C43" s="44"/>
      <c r="D43" s="49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customHeight="1">
      <c r="A44" s="44"/>
      <c r="B44" s="44"/>
      <c r="C44" s="44"/>
      <c r="D44" s="49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customHeight="1">
      <c r="A45" s="44"/>
      <c r="B45" s="44"/>
      <c r="C45" s="44"/>
      <c r="D45" s="49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customHeight="1">
      <c r="A46" s="44"/>
      <c r="B46" s="44"/>
      <c r="C46" s="44"/>
      <c r="D46" s="49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 customHeight="1">
      <c r="A47" s="44"/>
      <c r="B47" s="44"/>
      <c r="C47" s="44"/>
      <c r="D47" s="49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customHeight="1">
      <c r="A48" s="44"/>
      <c r="B48" s="44"/>
      <c r="C48" s="44"/>
      <c r="D48" s="49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customHeight="1">
      <c r="A49" s="44"/>
      <c r="B49" s="44"/>
      <c r="C49" s="44"/>
      <c r="D49" s="49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>
      <c r="A50" s="44"/>
      <c r="B50" s="44"/>
      <c r="C50" s="44"/>
      <c r="D50" s="49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>
      <c r="A51" s="44"/>
      <c r="B51" s="44"/>
      <c r="C51" s="44"/>
      <c r="D51" s="49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>
      <c r="A52" s="44"/>
      <c r="B52" s="44"/>
      <c r="C52" s="44"/>
      <c r="D52" s="49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>
      <c r="A53" s="44"/>
      <c r="B53" s="44"/>
      <c r="C53" s="44"/>
      <c r="D53" s="49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>
      <c r="A54" s="44"/>
      <c r="B54" s="44"/>
      <c r="C54" s="44"/>
      <c r="D54" s="49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>
      <c r="A55" s="44"/>
      <c r="B55" s="44"/>
      <c r="C55" s="44"/>
      <c r="D55" s="49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>
      <c r="A56" s="44"/>
      <c r="B56" s="44"/>
      <c r="C56" s="44"/>
      <c r="D56" s="49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>
      <c r="A57" s="44"/>
      <c r="B57" s="44"/>
      <c r="C57" s="44"/>
      <c r="D57" s="49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>
      <c r="A58" s="44"/>
      <c r="B58" s="44"/>
      <c r="C58" s="44"/>
      <c r="D58" s="49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>
      <c r="A59" s="44"/>
      <c r="B59" s="44"/>
      <c r="C59" s="44"/>
      <c r="D59" s="49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>
      <c r="A60" s="44"/>
      <c r="B60" s="44"/>
      <c r="C60" s="44"/>
      <c r="D60" s="49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>
      <c r="A61" s="44"/>
      <c r="B61" s="44"/>
      <c r="C61" s="44"/>
      <c r="D61" s="49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>
      <c r="A62" s="44"/>
      <c r="B62" s="44"/>
      <c r="C62" s="44"/>
      <c r="D62" s="49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>
      <c r="A63" s="44"/>
      <c r="B63" s="44"/>
      <c r="C63" s="44"/>
      <c r="D63" s="49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>
      <c r="A64" s="44"/>
      <c r="B64" s="44"/>
      <c r="C64" s="44"/>
      <c r="D64" s="4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>
      <c r="A65" s="44"/>
      <c r="B65" s="44"/>
      <c r="C65" s="44"/>
      <c r="D65" s="49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>
      <c r="A66" s="44"/>
      <c r="B66" s="44"/>
      <c r="C66" s="44"/>
      <c r="D66" s="49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>
      <c r="A67" s="44"/>
      <c r="B67" s="44"/>
      <c r="C67" s="44"/>
      <c r="D67" s="49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>
      <c r="A68" s="44"/>
      <c r="B68" s="44"/>
      <c r="C68" s="44"/>
      <c r="D68" s="49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>
      <c r="A69" s="44"/>
      <c r="B69" s="44"/>
      <c r="C69" s="44"/>
      <c r="D69" s="49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>
      <c r="A70" s="44"/>
      <c r="B70" s="44"/>
      <c r="C70" s="44"/>
      <c r="D70" s="49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>
      <c r="A71" s="44"/>
      <c r="B71" s="44"/>
      <c r="C71" s="44"/>
      <c r="D71" s="49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>
      <c r="A72" s="44"/>
      <c r="B72" s="44"/>
      <c r="C72" s="44"/>
      <c r="D72" s="49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>
      <c r="A73" s="44"/>
      <c r="B73" s="44"/>
      <c r="C73" s="44"/>
      <c r="D73" s="49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>
      <c r="A74" s="44"/>
      <c r="B74" s="44"/>
      <c r="C74" s="44"/>
      <c r="D74" s="49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>
      <c r="A75" s="44"/>
      <c r="B75" s="44"/>
      <c r="C75" s="44"/>
      <c r="D75" s="49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>
      <c r="A76" s="44"/>
      <c r="B76" s="44"/>
      <c r="C76" s="44"/>
      <c r="D76" s="49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>
      <c r="A77" s="44"/>
      <c r="B77" s="44"/>
      <c r="C77" s="44"/>
      <c r="D77" s="49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>
      <c r="A78" s="44"/>
      <c r="B78" s="44"/>
      <c r="C78" s="44"/>
      <c r="D78" s="49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>
      <c r="A79" s="44"/>
      <c r="B79" s="44"/>
      <c r="C79" s="44"/>
      <c r="D79" s="49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>
      <c r="A80" s="44"/>
      <c r="B80" s="44"/>
      <c r="C80" s="44"/>
      <c r="D80" s="49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>
      <c r="A81" s="44"/>
      <c r="B81" s="44"/>
      <c r="C81" s="44"/>
      <c r="D81" s="49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>
      <c r="A82" s="44"/>
      <c r="B82" s="44"/>
      <c r="C82" s="44"/>
      <c r="D82" s="49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>
      <c r="A83" s="44"/>
      <c r="B83" s="44"/>
      <c r="C83" s="44"/>
      <c r="D83" s="49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>
      <c r="A84" s="44"/>
      <c r="B84" s="44"/>
      <c r="C84" s="44"/>
      <c r="D84" s="49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>
      <c r="A85" s="44"/>
      <c r="B85" s="44"/>
      <c r="C85" s="44"/>
      <c r="D85" s="49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>
      <c r="A86" s="44"/>
      <c r="B86" s="44"/>
      <c r="C86" s="44"/>
      <c r="D86" s="49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>
      <c r="A87" s="44"/>
      <c r="B87" s="44"/>
      <c r="C87" s="44"/>
      <c r="D87" s="49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>
      <c r="A88" s="44"/>
      <c r="B88" s="44"/>
      <c r="C88" s="44"/>
      <c r="D88" s="49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>
      <c r="A89" s="44"/>
      <c r="B89" s="44"/>
      <c r="C89" s="44"/>
      <c r="D89" s="49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>
      <c r="A90" s="44"/>
      <c r="B90" s="44"/>
      <c r="C90" s="44"/>
      <c r="D90" s="49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>
      <c r="A91" s="44"/>
      <c r="B91" s="44"/>
      <c r="C91" s="44"/>
      <c r="D91" s="49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>
      <c r="A92" s="44"/>
      <c r="B92" s="44"/>
      <c r="C92" s="44"/>
      <c r="D92" s="49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>
      <c r="A93" s="44"/>
      <c r="B93" s="44"/>
      <c r="C93" s="44"/>
      <c r="D93" s="49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>
      <c r="A94" s="44"/>
      <c r="B94" s="44"/>
      <c r="C94" s="44"/>
      <c r="D94" s="49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>
      <c r="A95" s="44"/>
      <c r="B95" s="44"/>
      <c r="C95" s="44"/>
      <c r="D95" s="49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>
      <c r="A96" s="44"/>
      <c r="B96" s="44"/>
      <c r="C96" s="44"/>
      <c r="D96" s="49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>
      <c r="A97" s="44"/>
      <c r="B97" s="44"/>
      <c r="C97" s="44"/>
      <c r="D97" s="49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>
      <c r="A98" s="44"/>
      <c r="B98" s="44"/>
      <c r="C98" s="44"/>
      <c r="D98" s="49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>
      <c r="A99" s="44"/>
      <c r="B99" s="44"/>
      <c r="C99" s="44"/>
      <c r="D99" s="49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>
      <c r="A100" s="44"/>
      <c r="B100" s="44"/>
      <c r="C100" s="44"/>
      <c r="D100" s="49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>
      <c r="A101" s="44"/>
      <c r="B101" s="44"/>
      <c r="C101" s="44"/>
      <c r="D101" s="49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>
      <c r="A102" s="44"/>
      <c r="B102" s="44"/>
      <c r="C102" s="44"/>
      <c r="D102" s="49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>
      <c r="A103" s="44"/>
      <c r="B103" s="44"/>
      <c r="C103" s="44"/>
      <c r="D103" s="49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>
      <c r="A104" s="44"/>
      <c r="B104" s="44"/>
      <c r="C104" s="44"/>
      <c r="D104" s="49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>
      <c r="A105" s="44"/>
      <c r="B105" s="44"/>
      <c r="C105" s="44"/>
      <c r="D105" s="49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>
      <c r="A106" s="44"/>
      <c r="B106" s="44"/>
      <c r="C106" s="44"/>
      <c r="D106" s="49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>
      <c r="A107" s="44"/>
      <c r="B107" s="44"/>
      <c r="C107" s="44"/>
      <c r="D107" s="49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>
      <c r="A108" s="44"/>
      <c r="B108" s="44"/>
      <c r="C108" s="44"/>
      <c r="D108" s="49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>
      <c r="A109" s="44"/>
      <c r="B109" s="44"/>
      <c r="C109" s="44"/>
      <c r="D109" s="49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>
      <c r="A110" s="44"/>
      <c r="B110" s="44"/>
      <c r="C110" s="44"/>
      <c r="D110" s="49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>
      <c r="A111" s="44"/>
      <c r="B111" s="44"/>
      <c r="C111" s="44"/>
      <c r="D111" s="49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>
      <c r="A112" s="44"/>
      <c r="B112" s="44"/>
      <c r="C112" s="44"/>
      <c r="D112" s="49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>
      <c r="A113" s="44"/>
      <c r="B113" s="44"/>
      <c r="C113" s="44"/>
      <c r="D113" s="49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>
      <c r="A114" s="44"/>
      <c r="B114" s="44"/>
      <c r="C114" s="44"/>
      <c r="D114" s="49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>
      <c r="A115" s="44"/>
      <c r="B115" s="44"/>
      <c r="C115" s="44"/>
      <c r="D115" s="49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>
      <c r="A116" s="44"/>
      <c r="B116" s="44"/>
      <c r="C116" s="44"/>
      <c r="D116" s="49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>
      <c r="A117" s="44"/>
      <c r="B117" s="44"/>
      <c r="C117" s="44"/>
      <c r="D117" s="49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>
      <c r="A118" s="44"/>
      <c r="B118" s="44"/>
      <c r="C118" s="44"/>
      <c r="D118" s="49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>
      <c r="A119" s="44"/>
      <c r="B119" s="44"/>
      <c r="C119" s="44"/>
      <c r="D119" s="49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>
      <c r="A120" s="44"/>
      <c r="B120" s="44"/>
      <c r="C120" s="44"/>
      <c r="D120" s="49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>
      <c r="A121" s="44"/>
      <c r="B121" s="44"/>
      <c r="C121" s="44"/>
      <c r="D121" s="49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>
      <c r="A122" s="44"/>
      <c r="B122" s="44"/>
      <c r="C122" s="44"/>
      <c r="D122" s="49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>
      <c r="A123" s="44"/>
      <c r="B123" s="44"/>
      <c r="C123" s="44"/>
      <c r="D123" s="49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>
      <c r="A124" s="44"/>
      <c r="B124" s="44"/>
      <c r="C124" s="44"/>
      <c r="D124" s="49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>
      <c r="A125" s="44"/>
      <c r="B125" s="44"/>
      <c r="C125" s="44"/>
      <c r="D125" s="49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>
      <c r="A126" s="44"/>
      <c r="B126" s="44"/>
      <c r="C126" s="44"/>
      <c r="D126" s="49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>
      <c r="A127" s="44"/>
      <c r="B127" s="44"/>
      <c r="C127" s="44"/>
      <c r="D127" s="49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>
      <c r="A128" s="44"/>
      <c r="B128" s="44"/>
      <c r="C128" s="44"/>
      <c r="D128" s="49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>
      <c r="A129" s="44"/>
      <c r="B129" s="44"/>
      <c r="C129" s="44"/>
      <c r="D129" s="49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>
      <c r="A130" s="44"/>
      <c r="B130" s="44"/>
      <c r="C130" s="44"/>
      <c r="D130" s="49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>
      <c r="A131" s="44"/>
      <c r="B131" s="44"/>
      <c r="C131" s="44"/>
      <c r="D131" s="49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>
      <c r="A132" s="44"/>
      <c r="B132" s="44"/>
      <c r="C132" s="44"/>
      <c r="D132" s="49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>
      <c r="A133" s="44"/>
      <c r="B133" s="44"/>
      <c r="C133" s="44"/>
      <c r="D133" s="49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>
      <c r="A134" s="44"/>
      <c r="B134" s="44"/>
      <c r="C134" s="44"/>
      <c r="D134" s="49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>
      <c r="A135" s="44"/>
      <c r="B135" s="44"/>
      <c r="C135" s="44"/>
      <c r="D135" s="49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>
      <c r="A136" s="44"/>
      <c r="B136" s="44"/>
      <c r="C136" s="44"/>
      <c r="D136" s="49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>
      <c r="A137" s="44"/>
      <c r="B137" s="44"/>
      <c r="C137" s="44"/>
      <c r="D137" s="49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>
      <c r="A138" s="44"/>
      <c r="B138" s="44"/>
      <c r="C138" s="44"/>
      <c r="D138" s="49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>
      <c r="A139" s="44"/>
      <c r="B139" s="44"/>
      <c r="C139" s="44"/>
      <c r="D139" s="49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>
      <c r="A140" s="44"/>
      <c r="B140" s="44"/>
      <c r="C140" s="44"/>
      <c r="D140" s="49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>
      <c r="A141" s="44"/>
      <c r="B141" s="44"/>
      <c r="C141" s="44"/>
      <c r="D141" s="49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>
      <c r="A142" s="44"/>
      <c r="B142" s="44"/>
      <c r="C142" s="44"/>
      <c r="D142" s="49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>
      <c r="A143" s="44"/>
      <c r="B143" s="44"/>
      <c r="C143" s="44"/>
      <c r="D143" s="49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>
      <c r="A144" s="44"/>
      <c r="B144" s="44"/>
      <c r="C144" s="44"/>
      <c r="D144" s="49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>
      <c r="A145" s="44"/>
      <c r="B145" s="44"/>
      <c r="C145" s="44"/>
      <c r="D145" s="49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>
      <c r="A146" s="44"/>
      <c r="B146" s="44"/>
      <c r="C146" s="44"/>
      <c r="D146" s="49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>
      <c r="A147" s="44"/>
      <c r="B147" s="44"/>
      <c r="C147" s="44"/>
      <c r="D147" s="49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>
      <c r="A148" s="44"/>
      <c r="B148" s="44"/>
      <c r="C148" s="44"/>
      <c r="D148" s="49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>
      <c r="A149" s="44"/>
      <c r="B149" s="44"/>
      <c r="C149" s="44"/>
      <c r="D149" s="49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>
      <c r="A150" s="44"/>
      <c r="B150" s="44"/>
      <c r="C150" s="44"/>
      <c r="D150" s="49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>
      <c r="A151" s="44"/>
      <c r="B151" s="44"/>
      <c r="C151" s="44"/>
      <c r="D151" s="49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>
      <c r="A152" s="44"/>
      <c r="B152" s="44"/>
      <c r="C152" s="44"/>
      <c r="D152" s="49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>
      <c r="A153" s="44"/>
      <c r="B153" s="44"/>
      <c r="C153" s="44"/>
      <c r="D153" s="49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>
      <c r="A154" s="44"/>
      <c r="B154" s="44"/>
      <c r="C154" s="44"/>
      <c r="D154" s="49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>
      <c r="A155" s="44"/>
      <c r="B155" s="44"/>
      <c r="C155" s="44"/>
      <c r="D155" s="49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>
      <c r="A156" s="44"/>
      <c r="B156" s="44"/>
      <c r="C156" s="44"/>
      <c r="D156" s="49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>
      <c r="A157" s="44"/>
      <c r="B157" s="44"/>
      <c r="C157" s="44"/>
      <c r="D157" s="49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>
      <c r="A158" s="44"/>
      <c r="B158" s="44"/>
      <c r="C158" s="44"/>
      <c r="D158" s="49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>
      <c r="A159" s="44"/>
      <c r="B159" s="44"/>
      <c r="C159" s="44"/>
      <c r="D159" s="49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>
      <c r="A160" s="44"/>
      <c r="B160" s="44"/>
      <c r="C160" s="44"/>
      <c r="D160" s="49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>
      <c r="A161" s="44"/>
      <c r="B161" s="44"/>
      <c r="C161" s="44"/>
      <c r="D161" s="49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>
      <c r="A162" s="44"/>
      <c r="B162" s="44"/>
      <c r="C162" s="44"/>
      <c r="D162" s="49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>
      <c r="A163" s="44"/>
      <c r="B163" s="44"/>
      <c r="C163" s="44"/>
      <c r="D163" s="49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>
      <c r="A164" s="44"/>
      <c r="B164" s="44"/>
      <c r="C164" s="44"/>
      <c r="D164" s="49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>
      <c r="A165" s="44"/>
      <c r="B165" s="44"/>
      <c r="C165" s="44"/>
      <c r="D165" s="49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>
      <c r="A166" s="44"/>
      <c r="B166" s="44"/>
      <c r="C166" s="44"/>
      <c r="D166" s="49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>
      <c r="A167" s="44"/>
      <c r="B167" s="44"/>
      <c r="C167" s="44"/>
      <c r="D167" s="49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>
      <c r="A168" s="44"/>
      <c r="B168" s="44"/>
      <c r="C168" s="44"/>
      <c r="D168" s="49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>
      <c r="A169" s="44"/>
      <c r="B169" s="44"/>
      <c r="C169" s="44"/>
      <c r="D169" s="49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>
      <c r="A170" s="44"/>
      <c r="B170" s="44"/>
      <c r="C170" s="44"/>
      <c r="D170" s="49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>
      <c r="A171" s="44"/>
      <c r="B171" s="44"/>
      <c r="C171" s="44"/>
      <c r="D171" s="49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>
      <c r="A172" s="44"/>
      <c r="B172" s="44"/>
      <c r="C172" s="44"/>
      <c r="D172" s="49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>
      <c r="A173" s="44"/>
      <c r="B173" s="44"/>
      <c r="C173" s="44"/>
      <c r="D173" s="49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>
      <c r="A174" s="44"/>
      <c r="B174" s="44"/>
      <c r="C174" s="44"/>
      <c r="D174" s="49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>
      <c r="A175" s="44"/>
      <c r="B175" s="44"/>
      <c r="C175" s="44"/>
      <c r="D175" s="49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>
      <c r="A176" s="44"/>
      <c r="B176" s="44"/>
      <c r="C176" s="44"/>
      <c r="D176" s="49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>
      <c r="A177" s="44"/>
      <c r="B177" s="44"/>
      <c r="C177" s="44"/>
      <c r="D177" s="49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>
      <c r="A178" s="44"/>
      <c r="B178" s="44"/>
      <c r="C178" s="44"/>
      <c r="D178" s="49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>
      <c r="A179" s="44"/>
      <c r="B179" s="44"/>
      <c r="C179" s="44"/>
      <c r="D179" s="49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>
      <c r="A180" s="44"/>
      <c r="B180" s="44"/>
      <c r="C180" s="44"/>
      <c r="D180" s="49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>
      <c r="A181" s="44"/>
      <c r="B181" s="44"/>
      <c r="C181" s="44"/>
      <c r="D181" s="49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>
      <c r="A182" s="44"/>
      <c r="B182" s="44"/>
      <c r="C182" s="44"/>
      <c r="D182" s="49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>
      <c r="A183" s="44"/>
      <c r="B183" s="44"/>
      <c r="C183" s="44"/>
      <c r="D183" s="49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>
      <c r="A184" s="44"/>
      <c r="B184" s="44"/>
      <c r="C184" s="44"/>
      <c r="D184" s="49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>
      <c r="A185" s="44"/>
      <c r="B185" s="44"/>
      <c r="C185" s="44"/>
      <c r="D185" s="49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>
      <c r="A186" s="44"/>
      <c r="B186" s="44"/>
      <c r="C186" s="44"/>
      <c r="D186" s="49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>
      <c r="A187" s="44"/>
      <c r="B187" s="44"/>
      <c r="C187" s="44"/>
      <c r="D187" s="49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>
      <c r="A188" s="44"/>
      <c r="B188" s="44"/>
      <c r="C188" s="44"/>
      <c r="D188" s="49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>
      <c r="A189" s="44"/>
      <c r="B189" s="44"/>
      <c r="C189" s="44"/>
      <c r="D189" s="49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>
      <c r="A190" s="44"/>
      <c r="B190" s="44"/>
      <c r="C190" s="44"/>
      <c r="D190" s="49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>
      <c r="A191" s="44"/>
      <c r="B191" s="44"/>
      <c r="C191" s="44"/>
      <c r="D191" s="49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>
      <c r="A192" s="44"/>
      <c r="B192" s="44"/>
      <c r="C192" s="44"/>
      <c r="D192" s="49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>
      <c r="A193" s="44"/>
      <c r="B193" s="44"/>
      <c r="C193" s="44"/>
      <c r="D193" s="49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>
      <c r="A194" s="44"/>
      <c r="B194" s="44"/>
      <c r="C194" s="44"/>
      <c r="D194" s="49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>
      <c r="A195" s="44"/>
      <c r="B195" s="44"/>
      <c r="C195" s="44"/>
      <c r="D195" s="49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>
      <c r="A196" s="44"/>
      <c r="B196" s="44"/>
      <c r="C196" s="44"/>
      <c r="D196" s="49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>
      <c r="A197" s="44"/>
      <c r="B197" s="44"/>
      <c r="C197" s="44"/>
      <c r="D197" s="49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>
      <c r="A198" s="44"/>
      <c r="B198" s="44"/>
      <c r="C198" s="44"/>
      <c r="D198" s="49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>
      <c r="A199" s="44"/>
      <c r="B199" s="44"/>
      <c r="C199" s="44"/>
      <c r="D199" s="49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>
      <c r="A200" s="44"/>
      <c r="B200" s="44"/>
      <c r="C200" s="44"/>
      <c r="D200" s="49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>
      <c r="A201" s="44"/>
      <c r="B201" s="44"/>
      <c r="C201" s="44"/>
      <c r="D201" s="49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>
      <c r="A202" s="44"/>
      <c r="B202" s="44"/>
      <c r="C202" s="44"/>
      <c r="D202" s="49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>
      <c r="A203" s="44"/>
      <c r="B203" s="44"/>
      <c r="C203" s="44"/>
      <c r="D203" s="49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>
      <c r="A204" s="44"/>
      <c r="B204" s="44"/>
      <c r="C204" s="44"/>
      <c r="D204" s="49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>
      <c r="A205" s="44"/>
      <c r="B205" s="44"/>
      <c r="C205" s="44"/>
      <c r="D205" s="49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>
      <c r="A206" s="44"/>
      <c r="B206" s="44"/>
      <c r="C206" s="44"/>
      <c r="D206" s="49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>
      <c r="A207" s="44"/>
      <c r="B207" s="44"/>
      <c r="C207" s="44"/>
      <c r="D207" s="49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>
      <c r="A208" s="44"/>
      <c r="B208" s="44"/>
      <c r="C208" s="44"/>
      <c r="D208" s="49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>
      <c r="A209" s="44"/>
      <c r="B209" s="44"/>
      <c r="C209" s="44"/>
      <c r="D209" s="49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>
      <c r="A210" s="44"/>
      <c r="B210" s="44"/>
      <c r="C210" s="44"/>
      <c r="D210" s="49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>
      <c r="A211" s="44"/>
      <c r="B211" s="44"/>
      <c r="C211" s="44"/>
      <c r="D211" s="49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>
      <c r="A212" s="44"/>
      <c r="B212" s="44"/>
      <c r="C212" s="44"/>
      <c r="D212" s="49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>
      <c r="A213" s="44"/>
      <c r="B213" s="44"/>
      <c r="C213" s="44"/>
      <c r="D213" s="49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>
      <c r="A214" s="44"/>
      <c r="B214" s="44"/>
      <c r="C214" s="44"/>
      <c r="D214" s="49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>
      <c r="A215" s="44"/>
      <c r="B215" s="44"/>
      <c r="C215" s="44"/>
      <c r="D215" s="49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>
      <c r="A216" s="44"/>
      <c r="B216" s="44"/>
      <c r="C216" s="44"/>
      <c r="D216" s="49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>
      <c r="A217" s="44"/>
      <c r="B217" s="44"/>
      <c r="C217" s="44"/>
      <c r="D217" s="49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>
      <c r="A218" s="44"/>
      <c r="B218" s="44"/>
      <c r="C218" s="44"/>
      <c r="D218" s="49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>
      <c r="A219" s="44"/>
      <c r="B219" s="44"/>
      <c r="C219" s="44"/>
      <c r="D219" s="49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>
      <c r="A220" s="44"/>
      <c r="B220" s="44"/>
      <c r="C220" s="44"/>
      <c r="D220" s="49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>
      <c r="A221" s="44"/>
      <c r="B221" s="44"/>
      <c r="C221" s="44"/>
      <c r="D221" s="49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>
      <c r="A222" s="44"/>
      <c r="B222" s="44"/>
      <c r="C222" s="44"/>
      <c r="D222" s="49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>
      <c r="A223" s="44"/>
      <c r="B223" s="44"/>
      <c r="C223" s="44"/>
      <c r="D223" s="49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>
      <c r="A224" s="44"/>
      <c r="B224" s="44"/>
      <c r="C224" s="44"/>
      <c r="D224" s="49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>
      <c r="A225" s="44"/>
      <c r="B225" s="44"/>
      <c r="C225" s="44"/>
      <c r="D225" s="49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>
      <c r="A226" s="44"/>
      <c r="B226" s="44"/>
      <c r="C226" s="44"/>
      <c r="D226" s="49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>
      <c r="A227" s="44"/>
      <c r="B227" s="44"/>
      <c r="C227" s="44"/>
      <c r="D227" s="49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>
      <c r="A228" s="44"/>
      <c r="B228" s="44"/>
      <c r="C228" s="44"/>
      <c r="D228" s="49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>
      <c r="A229" s="44"/>
      <c r="B229" s="44"/>
      <c r="C229" s="44"/>
      <c r="D229" s="49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>
      <c r="A230" s="44"/>
      <c r="B230" s="44"/>
      <c r="C230" s="44"/>
      <c r="D230" s="49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>
      <c r="A231" s="44"/>
      <c r="B231" s="44"/>
      <c r="C231" s="44"/>
      <c r="D231" s="49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>
      <c r="A232" s="44"/>
      <c r="B232" s="44"/>
      <c r="C232" s="44"/>
      <c r="D232" s="49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>
      <c r="A233" s="44"/>
      <c r="B233" s="44"/>
      <c r="C233" s="44"/>
      <c r="D233" s="49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>
      <c r="A234" s="44"/>
      <c r="B234" s="44"/>
      <c r="C234" s="44"/>
      <c r="D234" s="49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>
      <c r="A235" s="44"/>
      <c r="B235" s="44"/>
      <c r="C235" s="44"/>
      <c r="D235" s="49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>
      <c r="A236" s="44"/>
      <c r="B236" s="44"/>
      <c r="C236" s="44"/>
      <c r="D236" s="49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>
      <c r="A237" s="44"/>
      <c r="B237" s="44"/>
      <c r="C237" s="44"/>
      <c r="D237" s="49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>
      <c r="A238" s="44"/>
      <c r="B238" s="44"/>
      <c r="C238" s="44"/>
      <c r="D238" s="49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>
      <c r="A239" s="44"/>
      <c r="B239" s="44"/>
      <c r="C239" s="44"/>
      <c r="D239" s="49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>
      <c r="A240" s="44"/>
      <c r="B240" s="44"/>
      <c r="C240" s="44"/>
      <c r="D240" s="49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>
      <c r="A241" s="44"/>
      <c r="B241" s="44"/>
      <c r="C241" s="44"/>
      <c r="D241" s="49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>
      <c r="A242" s="44"/>
      <c r="B242" s="44"/>
      <c r="C242" s="44"/>
      <c r="D242" s="49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>
      <c r="A243" s="44"/>
      <c r="B243" s="44"/>
      <c r="C243" s="44"/>
      <c r="D243" s="49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>
      <c r="A244" s="44"/>
      <c r="B244" s="44"/>
      <c r="C244" s="44"/>
      <c r="D244" s="49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>
      <c r="A245" s="44"/>
      <c r="B245" s="44"/>
      <c r="C245" s="44"/>
      <c r="D245" s="49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>
      <c r="A246" s="44"/>
      <c r="B246" s="44"/>
      <c r="C246" s="44"/>
      <c r="D246" s="49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>
      <c r="A247" s="44"/>
      <c r="B247" s="44"/>
      <c r="C247" s="44"/>
      <c r="D247" s="49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>
      <c r="A248" s="44"/>
      <c r="B248" s="44"/>
      <c r="C248" s="44"/>
      <c r="D248" s="49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>
      <c r="A249" s="44"/>
      <c r="B249" s="44"/>
      <c r="C249" s="44"/>
      <c r="D249" s="49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>
      <c r="A250" s="44"/>
      <c r="B250" s="44"/>
      <c r="C250" s="44"/>
      <c r="D250" s="49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>
      <c r="A251" s="44"/>
      <c r="B251" s="44"/>
      <c r="C251" s="44"/>
      <c r="D251" s="49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>
      <c r="A252" s="44"/>
      <c r="B252" s="44"/>
      <c r="C252" s="44"/>
      <c r="D252" s="49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>
      <c r="A253" s="44"/>
      <c r="B253" s="44"/>
      <c r="C253" s="44"/>
      <c r="D253" s="49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>
      <c r="A254" s="44"/>
      <c r="B254" s="44"/>
      <c r="C254" s="44"/>
      <c r="D254" s="49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>
      <c r="A255" s="44"/>
      <c r="B255" s="44"/>
      <c r="C255" s="44"/>
      <c r="D255" s="49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>
      <c r="A256" s="44"/>
      <c r="B256" s="44"/>
      <c r="C256" s="44"/>
      <c r="D256" s="49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>
      <c r="A257" s="44"/>
      <c r="B257" s="44"/>
      <c r="C257" s="44"/>
      <c r="D257" s="49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>
      <c r="A258" s="44"/>
      <c r="B258" s="44"/>
      <c r="C258" s="44"/>
      <c r="D258" s="49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>
      <c r="A259" s="44"/>
      <c r="B259" s="44"/>
      <c r="C259" s="44"/>
      <c r="D259" s="49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>
      <c r="A260" s="44"/>
      <c r="B260" s="44"/>
      <c r="C260" s="44"/>
      <c r="D260" s="49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>
      <c r="A261" s="44"/>
      <c r="B261" s="44"/>
      <c r="C261" s="44"/>
      <c r="D261" s="49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>
      <c r="A262" s="44"/>
      <c r="B262" s="44"/>
      <c r="C262" s="44"/>
      <c r="D262" s="49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>
      <c r="A263" s="44"/>
      <c r="B263" s="44"/>
      <c r="C263" s="44"/>
      <c r="D263" s="49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>
      <c r="A264" s="44"/>
      <c r="B264" s="44"/>
      <c r="C264" s="44"/>
      <c r="D264" s="49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>
      <c r="A265" s="44"/>
      <c r="B265" s="44"/>
      <c r="C265" s="44"/>
      <c r="D265" s="49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>
      <c r="A266" s="44"/>
      <c r="B266" s="44"/>
      <c r="C266" s="44"/>
      <c r="D266" s="49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>
      <c r="A267" s="44"/>
      <c r="B267" s="44"/>
      <c r="C267" s="44"/>
      <c r="D267" s="49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>
      <c r="A268" s="44"/>
      <c r="B268" s="44"/>
      <c r="C268" s="44"/>
      <c r="D268" s="49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>
      <c r="A269" s="44"/>
      <c r="B269" s="44"/>
      <c r="C269" s="44"/>
      <c r="D269" s="49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>
      <c r="A270" s="44"/>
      <c r="B270" s="44"/>
      <c r="C270" s="44"/>
      <c r="D270" s="49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>
      <c r="A271" s="44"/>
      <c r="B271" s="44"/>
      <c r="C271" s="44"/>
      <c r="D271" s="49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>
      <c r="A272" s="44"/>
      <c r="B272" s="44"/>
      <c r="C272" s="44"/>
      <c r="D272" s="49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>
      <c r="A273" s="44"/>
      <c r="B273" s="44"/>
      <c r="C273" s="44"/>
      <c r="D273" s="49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>
      <c r="A274" s="44"/>
      <c r="B274" s="44"/>
      <c r="C274" s="44"/>
      <c r="D274" s="49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>
      <c r="A275" s="44"/>
      <c r="B275" s="44"/>
      <c r="C275" s="44"/>
      <c r="D275" s="49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>
      <c r="A276" s="44"/>
      <c r="B276" s="44"/>
      <c r="C276" s="44"/>
      <c r="D276" s="49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>
      <c r="A277" s="44"/>
      <c r="B277" s="44"/>
      <c r="C277" s="44"/>
      <c r="D277" s="49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>
      <c r="A278" s="44"/>
      <c r="B278" s="44"/>
      <c r="C278" s="44"/>
      <c r="D278" s="49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>
      <c r="A279" s="44"/>
      <c r="B279" s="44"/>
      <c r="C279" s="44"/>
      <c r="D279" s="49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>
      <c r="A280" s="44"/>
      <c r="B280" s="44"/>
      <c r="C280" s="44"/>
      <c r="D280" s="49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>
      <c r="A281" s="44"/>
      <c r="B281" s="44"/>
      <c r="C281" s="44"/>
      <c r="D281" s="49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>
      <c r="A282" s="44"/>
      <c r="B282" s="44"/>
      <c r="C282" s="44"/>
      <c r="D282" s="49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>
      <c r="A283" s="44"/>
      <c r="B283" s="44"/>
      <c r="C283" s="44"/>
      <c r="D283" s="49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>
      <c r="A284" s="44"/>
      <c r="B284" s="44"/>
      <c r="C284" s="44"/>
      <c r="D284" s="49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>
      <c r="A285" s="44"/>
      <c r="B285" s="44"/>
      <c r="C285" s="44"/>
      <c r="D285" s="49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>
      <c r="A286" s="44"/>
      <c r="B286" s="44"/>
      <c r="C286" s="44"/>
      <c r="D286" s="49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>
      <c r="A287" s="44"/>
      <c r="B287" s="44"/>
      <c r="C287" s="44"/>
      <c r="D287" s="49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>
      <c r="A288" s="44"/>
      <c r="B288" s="44"/>
      <c r="C288" s="44"/>
      <c r="D288" s="49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>
      <c r="A289" s="44"/>
      <c r="B289" s="44"/>
      <c r="C289" s="44"/>
      <c r="D289" s="49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>
      <c r="A290" s="44"/>
      <c r="B290" s="44"/>
      <c r="C290" s="44"/>
      <c r="D290" s="49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>
      <c r="A291" s="44"/>
      <c r="B291" s="44"/>
      <c r="C291" s="44"/>
      <c r="D291" s="49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>
      <c r="A292" s="44"/>
      <c r="B292" s="44"/>
      <c r="C292" s="44"/>
      <c r="D292" s="49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>
      <c r="A293" s="44"/>
      <c r="B293" s="44"/>
      <c r="C293" s="44"/>
      <c r="D293" s="49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>
      <c r="A294" s="44"/>
      <c r="B294" s="44"/>
      <c r="C294" s="44"/>
      <c r="D294" s="49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>
      <c r="A295" s="44"/>
      <c r="B295" s="44"/>
      <c r="C295" s="44"/>
      <c r="D295" s="49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>
      <c r="A296" s="44"/>
      <c r="B296" s="44"/>
      <c r="C296" s="44"/>
      <c r="D296" s="49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>
      <c r="A297" s="44"/>
      <c r="B297" s="44"/>
      <c r="C297" s="44"/>
      <c r="D297" s="49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>
      <c r="A298" s="44"/>
      <c r="B298" s="44"/>
      <c r="C298" s="44"/>
      <c r="D298" s="49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>
      <c r="A299" s="44"/>
      <c r="B299" s="44"/>
      <c r="C299" s="44"/>
      <c r="D299" s="49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>
      <c r="A300" s="44"/>
      <c r="B300" s="44"/>
      <c r="C300" s="44"/>
      <c r="D300" s="49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>
      <c r="A301" s="44"/>
      <c r="B301" s="44"/>
      <c r="C301" s="44"/>
      <c r="D301" s="49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>
      <c r="A302" s="44"/>
      <c r="B302" s="44"/>
      <c r="C302" s="44"/>
      <c r="D302" s="49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>
      <c r="A303" s="44"/>
      <c r="B303" s="44"/>
      <c r="C303" s="44"/>
      <c r="D303" s="49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>
      <c r="A304" s="44"/>
      <c r="B304" s="44"/>
      <c r="C304" s="44"/>
      <c r="D304" s="49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>
      <c r="A305" s="44"/>
      <c r="B305" s="44"/>
      <c r="C305" s="44"/>
      <c r="D305" s="49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>
      <c r="A306" s="44"/>
      <c r="B306" s="44"/>
      <c r="C306" s="44"/>
      <c r="D306" s="49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>
      <c r="A307" s="44"/>
      <c r="B307" s="44"/>
      <c r="C307" s="44"/>
      <c r="D307" s="49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>
      <c r="A308" s="44"/>
      <c r="B308" s="44"/>
      <c r="C308" s="44"/>
      <c r="D308" s="49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>
      <c r="A309" s="44"/>
      <c r="B309" s="44"/>
      <c r="C309" s="44"/>
      <c r="D309" s="49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>
      <c r="A310" s="44"/>
      <c r="B310" s="44"/>
      <c r="C310" s="44"/>
      <c r="D310" s="49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>
      <c r="A311" s="44"/>
      <c r="B311" s="44"/>
      <c r="C311" s="44"/>
      <c r="D311" s="49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>
      <c r="A312" s="44"/>
      <c r="B312" s="44"/>
      <c r="C312" s="44"/>
      <c r="D312" s="49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>
      <c r="A313" s="44"/>
      <c r="B313" s="44"/>
      <c r="C313" s="44"/>
      <c r="D313" s="49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>
      <c r="A314" s="44"/>
      <c r="B314" s="44"/>
      <c r="C314" s="44"/>
      <c r="D314" s="49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>
      <c r="A315" s="44"/>
      <c r="B315" s="44"/>
      <c r="C315" s="44"/>
      <c r="D315" s="49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>
      <c r="A316" s="44"/>
      <c r="B316" s="44"/>
      <c r="C316" s="44"/>
      <c r="D316" s="49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>
      <c r="A317" s="44"/>
      <c r="B317" s="44"/>
      <c r="C317" s="44"/>
      <c r="D317" s="49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>
      <c r="A318" s="44"/>
      <c r="B318" s="44"/>
      <c r="C318" s="44"/>
      <c r="D318" s="49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>
      <c r="A319" s="44"/>
      <c r="B319" s="44"/>
      <c r="C319" s="44"/>
      <c r="D319" s="49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>
      <c r="A320" s="44"/>
      <c r="B320" s="44"/>
      <c r="C320" s="44"/>
      <c r="D320" s="49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>
      <c r="A321" s="44"/>
      <c r="B321" s="44"/>
      <c r="C321" s="44"/>
      <c r="D321" s="49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>
      <c r="A322" s="44"/>
      <c r="B322" s="44"/>
      <c r="C322" s="44"/>
      <c r="D322" s="49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>
      <c r="A323" s="44"/>
      <c r="B323" s="44"/>
      <c r="C323" s="44"/>
      <c r="D323" s="49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>
      <c r="A324" s="44"/>
      <c r="B324" s="44"/>
      <c r="C324" s="44"/>
      <c r="D324" s="49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>
      <c r="A325" s="44"/>
      <c r="B325" s="44"/>
      <c r="C325" s="44"/>
      <c r="D325" s="49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>
      <c r="A326" s="44"/>
      <c r="B326" s="44"/>
      <c r="C326" s="44"/>
      <c r="D326" s="49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>
      <c r="A327" s="44"/>
      <c r="B327" s="44"/>
      <c r="C327" s="44"/>
      <c r="D327" s="49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>
      <c r="A328" s="44"/>
      <c r="B328" s="44"/>
      <c r="C328" s="44"/>
      <c r="D328" s="49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>
      <c r="A329" s="44"/>
      <c r="B329" s="44"/>
      <c r="C329" s="44"/>
      <c r="D329" s="49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>
      <c r="A330" s="44"/>
      <c r="B330" s="44"/>
      <c r="C330" s="44"/>
      <c r="D330" s="49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>
      <c r="A331" s="44"/>
      <c r="B331" s="44"/>
      <c r="C331" s="44"/>
      <c r="D331" s="49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>
      <c r="A332" s="44"/>
      <c r="B332" s="44"/>
      <c r="C332" s="44"/>
      <c r="D332" s="49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>
      <c r="A333" s="44"/>
      <c r="B333" s="44"/>
      <c r="C333" s="44"/>
      <c r="D333" s="49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>
      <c r="A334" s="44"/>
      <c r="B334" s="44"/>
      <c r="C334" s="44"/>
      <c r="D334" s="49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>
      <c r="A335" s="44"/>
      <c r="B335" s="44"/>
      <c r="C335" s="44"/>
      <c r="D335" s="49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>
      <c r="A336" s="44"/>
      <c r="B336" s="44"/>
      <c r="C336" s="44"/>
      <c r="D336" s="49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>
      <c r="A337" s="44"/>
      <c r="B337" s="44"/>
      <c r="C337" s="44"/>
      <c r="D337" s="49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>
      <c r="A338" s="44"/>
      <c r="B338" s="44"/>
      <c r="C338" s="44"/>
      <c r="D338" s="49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>
      <c r="A339" s="44"/>
      <c r="B339" s="44"/>
      <c r="C339" s="44"/>
      <c r="D339" s="49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>
      <c r="A340" s="44"/>
      <c r="B340" s="44"/>
      <c r="C340" s="44"/>
      <c r="D340" s="49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>
      <c r="A341" s="44"/>
      <c r="B341" s="44"/>
      <c r="C341" s="44"/>
      <c r="D341" s="49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>
      <c r="A342" s="44"/>
      <c r="B342" s="44"/>
      <c r="C342" s="44"/>
      <c r="D342" s="49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>
      <c r="A343" s="44"/>
      <c r="B343" s="44"/>
      <c r="C343" s="44"/>
      <c r="D343" s="49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>
      <c r="A344" s="44"/>
      <c r="B344" s="44"/>
      <c r="C344" s="44"/>
      <c r="D344" s="49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>
      <c r="A345" s="44"/>
      <c r="B345" s="44"/>
      <c r="C345" s="44"/>
      <c r="D345" s="49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>
      <c r="A346" s="44"/>
      <c r="B346" s="44"/>
      <c r="C346" s="44"/>
      <c r="D346" s="49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>
      <c r="A347" s="44"/>
      <c r="B347" s="44"/>
      <c r="C347" s="44"/>
      <c r="D347" s="49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>
      <c r="A348" s="44"/>
      <c r="B348" s="44"/>
      <c r="C348" s="44"/>
      <c r="D348" s="49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>
      <c r="A349" s="44"/>
      <c r="B349" s="44"/>
      <c r="C349" s="44"/>
      <c r="D349" s="49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>
      <c r="A350" s="44"/>
      <c r="B350" s="44"/>
      <c r="C350" s="44"/>
      <c r="D350" s="49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>
      <c r="A351" s="44"/>
      <c r="B351" s="44"/>
      <c r="C351" s="44"/>
      <c r="D351" s="49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>
      <c r="A352" s="44"/>
      <c r="B352" s="44"/>
      <c r="C352" s="44"/>
      <c r="D352" s="49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>
      <c r="A353" s="44"/>
      <c r="B353" s="44"/>
      <c r="C353" s="44"/>
      <c r="D353" s="49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>
      <c r="A354" s="44"/>
      <c r="B354" s="44"/>
      <c r="C354" s="44"/>
      <c r="D354" s="49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>
      <c r="A355" s="44"/>
      <c r="B355" s="44"/>
      <c r="C355" s="44"/>
      <c r="D355" s="49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>
      <c r="A356" s="44"/>
      <c r="B356" s="44"/>
      <c r="C356" s="44"/>
      <c r="D356" s="49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>
      <c r="A357" s="44"/>
      <c r="B357" s="44"/>
      <c r="C357" s="44"/>
      <c r="D357" s="49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>
      <c r="A358" s="44"/>
      <c r="B358" s="44"/>
      <c r="C358" s="44"/>
      <c r="D358" s="49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>
      <c r="A359" s="44"/>
      <c r="B359" s="44"/>
      <c r="C359" s="44"/>
      <c r="D359" s="49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>
      <c r="A360" s="44"/>
      <c r="B360" s="44"/>
      <c r="C360" s="44"/>
      <c r="D360" s="49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>
      <c r="A361" s="44"/>
      <c r="B361" s="44"/>
      <c r="C361" s="44"/>
      <c r="D361" s="49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>
      <c r="A362" s="44"/>
      <c r="B362" s="44"/>
      <c r="C362" s="44"/>
      <c r="D362" s="49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>
      <c r="A363" s="44"/>
      <c r="B363" s="44"/>
      <c r="C363" s="44"/>
      <c r="D363" s="49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>
      <c r="A364" s="44"/>
      <c r="B364" s="44"/>
      <c r="C364" s="44"/>
      <c r="D364" s="49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>
      <c r="A365" s="44"/>
      <c r="B365" s="44"/>
      <c r="C365" s="44"/>
      <c r="D365" s="49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>
      <c r="A366" s="44"/>
      <c r="B366" s="44"/>
      <c r="C366" s="44"/>
      <c r="D366" s="49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>
      <c r="A367" s="44"/>
      <c r="B367" s="44"/>
      <c r="C367" s="44"/>
      <c r="D367" s="49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>
      <c r="A368" s="44"/>
      <c r="B368" s="44"/>
      <c r="C368" s="44"/>
      <c r="D368" s="49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>
      <c r="A369" s="44"/>
      <c r="B369" s="44"/>
      <c r="C369" s="44"/>
      <c r="D369" s="49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>
      <c r="A370" s="44"/>
      <c r="B370" s="44"/>
      <c r="C370" s="44"/>
      <c r="D370" s="49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>
      <c r="A371" s="44"/>
      <c r="B371" s="44"/>
      <c r="C371" s="44"/>
      <c r="D371" s="49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>
      <c r="A372" s="44"/>
      <c r="B372" s="44"/>
      <c r="C372" s="44"/>
      <c r="D372" s="49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>
      <c r="A373" s="44"/>
      <c r="B373" s="44"/>
      <c r="C373" s="44"/>
      <c r="D373" s="49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>
      <c r="A374" s="44"/>
      <c r="B374" s="44"/>
      <c r="C374" s="44"/>
      <c r="D374" s="49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>
      <c r="A375" s="44"/>
      <c r="B375" s="44"/>
      <c r="C375" s="44"/>
      <c r="D375" s="49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>
      <c r="A376" s="44"/>
      <c r="B376" s="44"/>
      <c r="C376" s="44"/>
      <c r="D376" s="49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>
      <c r="A377" s="44"/>
      <c r="B377" s="44"/>
      <c r="C377" s="44"/>
      <c r="D377" s="49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>
      <c r="A378" s="44"/>
      <c r="B378" s="44"/>
      <c r="C378" s="44"/>
      <c r="D378" s="49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>
      <c r="A379" s="44"/>
      <c r="B379" s="44"/>
      <c r="C379" s="44"/>
      <c r="D379" s="49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>
      <c r="A380" s="44"/>
      <c r="B380" s="44"/>
      <c r="C380" s="44"/>
      <c r="D380" s="49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>
      <c r="A381" s="44"/>
      <c r="B381" s="44"/>
      <c r="C381" s="44"/>
      <c r="D381" s="49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>
      <c r="A382" s="44"/>
      <c r="B382" s="44"/>
      <c r="C382" s="44"/>
      <c r="D382" s="49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>
      <c r="A383" s="44"/>
      <c r="B383" s="44"/>
      <c r="C383" s="44"/>
      <c r="D383" s="49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>
      <c r="A384" s="44"/>
      <c r="B384" s="44"/>
      <c r="C384" s="44"/>
      <c r="D384" s="49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>
      <c r="A385" s="44"/>
      <c r="B385" s="44"/>
      <c r="C385" s="44"/>
      <c r="D385" s="49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>
      <c r="A386" s="44"/>
      <c r="B386" s="44"/>
      <c r="C386" s="44"/>
      <c r="D386" s="49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>
      <c r="A387" s="44"/>
      <c r="B387" s="44"/>
      <c r="C387" s="44"/>
      <c r="D387" s="49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>
      <c r="A388" s="44"/>
      <c r="B388" s="44"/>
      <c r="C388" s="44"/>
      <c r="D388" s="49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>
      <c r="A389" s="44"/>
      <c r="B389" s="44"/>
      <c r="C389" s="44"/>
      <c r="D389" s="49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>
      <c r="A390" s="44"/>
      <c r="B390" s="44"/>
      <c r="C390" s="44"/>
      <c r="D390" s="49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>
      <c r="A391" s="44"/>
      <c r="B391" s="44"/>
      <c r="C391" s="44"/>
      <c r="D391" s="49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>
      <c r="A392" s="44"/>
      <c r="B392" s="44"/>
      <c r="C392" s="44"/>
      <c r="D392" s="49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>
      <c r="A393" s="44"/>
      <c r="B393" s="44"/>
      <c r="C393" s="44"/>
      <c r="D393" s="49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>
      <c r="A394" s="44"/>
      <c r="B394" s="44"/>
      <c r="C394" s="44"/>
      <c r="D394" s="49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>
      <c r="A395" s="44"/>
      <c r="B395" s="44"/>
      <c r="C395" s="44"/>
      <c r="D395" s="49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>
      <c r="A396" s="44"/>
      <c r="B396" s="44"/>
      <c r="C396" s="44"/>
      <c r="D396" s="49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>
      <c r="A397" s="44"/>
      <c r="B397" s="44"/>
      <c r="C397" s="44"/>
      <c r="D397" s="49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>
      <c r="A398" s="44"/>
      <c r="B398" s="44"/>
      <c r="C398" s="44"/>
      <c r="D398" s="49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>
      <c r="A399" s="44"/>
      <c r="B399" s="44"/>
      <c r="C399" s="44"/>
      <c r="D399" s="49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>
      <c r="A400" s="44"/>
      <c r="B400" s="44"/>
      <c r="C400" s="44"/>
      <c r="D400" s="49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>
      <c r="A401" s="44"/>
      <c r="B401" s="44"/>
      <c r="C401" s="44"/>
      <c r="D401" s="49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>
      <c r="A402" s="44"/>
      <c r="B402" s="44"/>
      <c r="C402" s="44"/>
      <c r="D402" s="49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>
      <c r="A403" s="44"/>
      <c r="B403" s="44"/>
      <c r="C403" s="44"/>
      <c r="D403" s="49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>
      <c r="A404" s="44"/>
      <c r="B404" s="44"/>
      <c r="C404" s="44"/>
      <c r="D404" s="49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>
      <c r="A405" s="44"/>
      <c r="B405" s="44"/>
      <c r="C405" s="44"/>
      <c r="D405" s="49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>
      <c r="A406" s="44"/>
      <c r="B406" s="44"/>
      <c r="C406" s="44"/>
      <c r="D406" s="49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>
      <c r="A407" s="44"/>
      <c r="B407" s="44"/>
      <c r="C407" s="44"/>
      <c r="D407" s="49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>
      <c r="A408" s="44"/>
      <c r="B408" s="44"/>
      <c r="C408" s="44"/>
      <c r="D408" s="49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>
      <c r="A409" s="44"/>
      <c r="B409" s="44"/>
      <c r="C409" s="44"/>
      <c r="D409" s="49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>
      <c r="A410" s="44"/>
      <c r="B410" s="44"/>
      <c r="C410" s="44"/>
      <c r="D410" s="49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>
      <c r="A411" s="44"/>
      <c r="B411" s="44"/>
      <c r="C411" s="44"/>
      <c r="D411" s="49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>
      <c r="A412" s="44"/>
      <c r="B412" s="44"/>
      <c r="C412" s="44"/>
      <c r="D412" s="49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>
      <c r="A413" s="44"/>
      <c r="B413" s="44"/>
      <c r="C413" s="44"/>
      <c r="D413" s="49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>
      <c r="A414" s="44"/>
      <c r="B414" s="44"/>
      <c r="C414" s="44"/>
      <c r="D414" s="49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>
      <c r="A415" s="44"/>
      <c r="B415" s="44"/>
      <c r="C415" s="44"/>
      <c r="D415" s="49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>
      <c r="A416" s="44"/>
      <c r="B416" s="44"/>
      <c r="C416" s="44"/>
      <c r="D416" s="49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>
      <c r="A417" s="44"/>
      <c r="B417" s="44"/>
      <c r="C417" s="44"/>
      <c r="D417" s="49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>
      <c r="A418" s="44"/>
      <c r="B418" s="44"/>
      <c r="C418" s="44"/>
      <c r="D418" s="49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>
      <c r="A419" s="44"/>
      <c r="B419" s="44"/>
      <c r="C419" s="44"/>
      <c r="D419" s="49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>
      <c r="A420" s="44"/>
      <c r="B420" s="44"/>
      <c r="C420" s="44"/>
      <c r="D420" s="49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>
      <c r="A421" s="44"/>
      <c r="B421" s="44"/>
      <c r="C421" s="44"/>
      <c r="D421" s="49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>
      <c r="A422" s="44"/>
      <c r="B422" s="44"/>
      <c r="C422" s="44"/>
      <c r="D422" s="49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>
      <c r="A423" s="44"/>
      <c r="B423" s="44"/>
      <c r="C423" s="44"/>
      <c r="D423" s="49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>
      <c r="A424" s="44"/>
      <c r="B424" s="44"/>
      <c r="C424" s="44"/>
      <c r="D424" s="49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>
      <c r="A425" s="44"/>
      <c r="B425" s="44"/>
      <c r="C425" s="44"/>
      <c r="D425" s="49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>
      <c r="A426" s="44"/>
      <c r="B426" s="44"/>
      <c r="C426" s="44"/>
      <c r="D426" s="49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>
      <c r="A427" s="44"/>
      <c r="B427" s="44"/>
      <c r="C427" s="44"/>
      <c r="D427" s="49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>
      <c r="A428" s="44"/>
      <c r="B428" s="44"/>
      <c r="C428" s="44"/>
      <c r="D428" s="49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>
      <c r="A429" s="44"/>
      <c r="B429" s="44"/>
      <c r="C429" s="44"/>
      <c r="D429" s="49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>
      <c r="A430" s="44"/>
      <c r="B430" s="44"/>
      <c r="C430" s="44"/>
      <c r="D430" s="49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>
      <c r="A431" s="44"/>
      <c r="B431" s="44"/>
      <c r="C431" s="44"/>
      <c r="D431" s="49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>
      <c r="A432" s="44"/>
      <c r="B432" s="44"/>
      <c r="C432" s="44"/>
      <c r="D432" s="49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>
      <c r="A433" s="44"/>
      <c r="B433" s="44"/>
      <c r="C433" s="44"/>
      <c r="D433" s="49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>
      <c r="A434" s="44"/>
      <c r="B434" s="44"/>
      <c r="C434" s="44"/>
      <c r="D434" s="49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>
      <c r="A435" s="44"/>
      <c r="B435" s="44"/>
      <c r="C435" s="44"/>
      <c r="D435" s="49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>
      <c r="A436" s="44"/>
      <c r="B436" s="44"/>
      <c r="C436" s="44"/>
      <c r="D436" s="49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>
      <c r="A437" s="44"/>
      <c r="B437" s="44"/>
      <c r="C437" s="44"/>
      <c r="D437" s="49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>
      <c r="A438" s="44"/>
      <c r="B438" s="44"/>
      <c r="C438" s="44"/>
      <c r="D438" s="49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>
      <c r="A439" s="44"/>
      <c r="B439" s="44"/>
      <c r="C439" s="44"/>
      <c r="D439" s="49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>
      <c r="A440" s="44"/>
      <c r="B440" s="44"/>
      <c r="C440" s="44"/>
      <c r="D440" s="49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>
      <c r="A441" s="44"/>
      <c r="B441" s="44"/>
      <c r="C441" s="44"/>
      <c r="D441" s="49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>
      <c r="A442" s="44"/>
      <c r="B442" s="44"/>
      <c r="C442" s="44"/>
      <c r="D442" s="49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>
      <c r="A443" s="44"/>
      <c r="B443" s="44"/>
      <c r="C443" s="44"/>
      <c r="D443" s="49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>
      <c r="A444" s="44"/>
      <c r="B444" s="44"/>
      <c r="C444" s="44"/>
      <c r="D444" s="49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>
      <c r="A445" s="44"/>
      <c r="B445" s="44"/>
      <c r="C445" s="44"/>
      <c r="D445" s="49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>
      <c r="A446" s="44"/>
      <c r="B446" s="44"/>
      <c r="C446" s="44"/>
      <c r="D446" s="49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>
      <c r="A447" s="44"/>
      <c r="B447" s="44"/>
      <c r="C447" s="44"/>
      <c r="D447" s="49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>
      <c r="A448" s="44"/>
      <c r="B448" s="44"/>
      <c r="C448" s="44"/>
      <c r="D448" s="49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>
      <c r="A449" s="44"/>
      <c r="B449" s="44"/>
      <c r="C449" s="44"/>
      <c r="D449" s="49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>
      <c r="A450" s="44"/>
      <c r="B450" s="44"/>
      <c r="C450" s="44"/>
      <c r="D450" s="49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>
      <c r="A451" s="44"/>
      <c r="B451" s="44"/>
      <c r="C451" s="44"/>
      <c r="D451" s="49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>
      <c r="A452" s="44"/>
      <c r="B452" s="44"/>
      <c r="C452" s="44"/>
      <c r="D452" s="49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>
      <c r="A453" s="44"/>
      <c r="B453" s="44"/>
      <c r="C453" s="44"/>
      <c r="D453" s="49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>
      <c r="A454" s="44"/>
      <c r="B454" s="44"/>
      <c r="C454" s="44"/>
      <c r="D454" s="49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>
      <c r="A455" s="44"/>
      <c r="B455" s="44"/>
      <c r="C455" s="44"/>
      <c r="D455" s="49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>
      <c r="A456" s="44"/>
      <c r="B456" s="44"/>
      <c r="C456" s="44"/>
      <c r="D456" s="49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>
      <c r="A457" s="44"/>
      <c r="B457" s="44"/>
      <c r="C457" s="44"/>
      <c r="D457" s="49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>
      <c r="A458" s="44"/>
      <c r="B458" s="44"/>
      <c r="C458" s="44"/>
      <c r="D458" s="49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>
      <c r="A459" s="44"/>
      <c r="B459" s="44"/>
      <c r="C459" s="44"/>
      <c r="D459" s="49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>
      <c r="A460" s="44"/>
      <c r="B460" s="44"/>
      <c r="C460" s="44"/>
      <c r="D460" s="49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>
      <c r="A461" s="44"/>
      <c r="B461" s="44"/>
      <c r="C461" s="44"/>
      <c r="D461" s="49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>
      <c r="A462" s="44"/>
      <c r="B462" s="44"/>
      <c r="C462" s="44"/>
      <c r="D462" s="49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>
      <c r="A463" s="44"/>
      <c r="B463" s="44"/>
      <c r="C463" s="44"/>
      <c r="D463" s="49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>
      <c r="A464" s="44"/>
      <c r="B464" s="44"/>
      <c r="C464" s="44"/>
      <c r="D464" s="49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>
      <c r="A465" s="44"/>
      <c r="B465" s="44"/>
      <c r="C465" s="44"/>
      <c r="D465" s="49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>
      <c r="A466" s="44"/>
      <c r="B466" s="44"/>
      <c r="C466" s="44"/>
      <c r="D466" s="49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>
      <c r="A467" s="44"/>
      <c r="B467" s="44"/>
      <c r="C467" s="44"/>
      <c r="D467" s="49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>
      <c r="A468" s="44"/>
      <c r="B468" s="44"/>
      <c r="C468" s="44"/>
      <c r="D468" s="49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>
      <c r="A469" s="44"/>
      <c r="B469" s="44"/>
      <c r="C469" s="44"/>
      <c r="D469" s="49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>
      <c r="A470" s="44"/>
      <c r="B470" s="44"/>
      <c r="C470" s="44"/>
      <c r="D470" s="49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>
      <c r="A471" s="44"/>
      <c r="B471" s="44"/>
      <c r="C471" s="44"/>
      <c r="D471" s="49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>
      <c r="A472" s="44"/>
      <c r="B472" s="44"/>
      <c r="C472" s="44"/>
      <c r="D472" s="49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>
      <c r="A473" s="44"/>
      <c r="B473" s="44"/>
      <c r="C473" s="44"/>
      <c r="D473" s="49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>
      <c r="A474" s="44"/>
      <c r="B474" s="44"/>
      <c r="C474" s="44"/>
      <c r="D474" s="49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>
      <c r="A475" s="44"/>
      <c r="B475" s="44"/>
      <c r="C475" s="44"/>
      <c r="D475" s="49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>
      <c r="A476" s="44"/>
      <c r="B476" s="44"/>
      <c r="C476" s="44"/>
      <c r="D476" s="49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>
      <c r="A477" s="44"/>
      <c r="B477" s="44"/>
      <c r="C477" s="44"/>
      <c r="D477" s="49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>
      <c r="A478" s="44"/>
      <c r="B478" s="44"/>
      <c r="C478" s="44"/>
      <c r="D478" s="49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>
      <c r="A479" s="44"/>
      <c r="B479" s="44"/>
      <c r="C479" s="44"/>
      <c r="D479" s="49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>
      <c r="A480" s="44"/>
      <c r="B480" s="44"/>
      <c r="C480" s="44"/>
      <c r="D480" s="49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>
      <c r="A481" s="44"/>
      <c r="B481" s="44"/>
      <c r="C481" s="44"/>
      <c r="D481" s="49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>
      <c r="A482" s="44"/>
      <c r="B482" s="44"/>
      <c r="C482" s="44"/>
      <c r="D482" s="49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>
      <c r="A483" s="44"/>
      <c r="B483" s="44"/>
      <c r="C483" s="44"/>
      <c r="D483" s="49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>
      <c r="A484" s="44"/>
      <c r="B484" s="44"/>
      <c r="C484" s="44"/>
      <c r="D484" s="49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>
      <c r="A485" s="44"/>
      <c r="B485" s="44"/>
      <c r="C485" s="44"/>
      <c r="D485" s="49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>
      <c r="A486" s="44"/>
      <c r="B486" s="44"/>
      <c r="C486" s="44"/>
      <c r="D486" s="49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>
      <c r="A487" s="44"/>
      <c r="B487" s="44"/>
      <c r="C487" s="44"/>
      <c r="D487" s="49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>
      <c r="A488" s="44"/>
      <c r="B488" s="44"/>
      <c r="C488" s="44"/>
      <c r="D488" s="49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>
      <c r="A489" s="44"/>
      <c r="B489" s="44"/>
      <c r="C489" s="44"/>
      <c r="D489" s="49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>
      <c r="A490" s="44"/>
      <c r="B490" s="44"/>
      <c r="C490" s="44"/>
      <c r="D490" s="49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>
      <c r="A491" s="44"/>
      <c r="B491" s="44"/>
      <c r="C491" s="44"/>
      <c r="D491" s="49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>
      <c r="A492" s="44"/>
      <c r="B492" s="44"/>
      <c r="C492" s="44"/>
      <c r="D492" s="49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>
      <c r="A493" s="44"/>
      <c r="B493" s="44"/>
      <c r="C493" s="44"/>
      <c r="D493" s="49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>
      <c r="A494" s="44"/>
      <c r="B494" s="44"/>
      <c r="C494" s="44"/>
      <c r="D494" s="49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>
      <c r="A495" s="44"/>
      <c r="B495" s="44"/>
      <c r="C495" s="44"/>
      <c r="D495" s="49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>
      <c r="A496" s="44"/>
      <c r="B496" s="44"/>
      <c r="C496" s="44"/>
      <c r="D496" s="49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>
      <c r="A497" s="44"/>
      <c r="B497" s="44"/>
      <c r="C497" s="44"/>
      <c r="D497" s="49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>
      <c r="A498" s="44"/>
      <c r="B498" s="44"/>
      <c r="C498" s="44"/>
      <c r="D498" s="49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>
      <c r="A499" s="44"/>
      <c r="B499" s="44"/>
      <c r="C499" s="44"/>
      <c r="D499" s="49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>
      <c r="A500" s="44"/>
      <c r="B500" s="44"/>
      <c r="C500" s="44"/>
      <c r="D500" s="49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>
      <c r="A501" s="44"/>
      <c r="B501" s="44"/>
      <c r="C501" s="44"/>
      <c r="D501" s="49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>
      <c r="A502" s="44"/>
      <c r="B502" s="44"/>
      <c r="C502" s="44"/>
      <c r="D502" s="49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>
      <c r="A503" s="44"/>
      <c r="B503" s="44"/>
      <c r="C503" s="44"/>
      <c r="D503" s="49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>
      <c r="A504" s="44"/>
      <c r="B504" s="44"/>
      <c r="C504" s="44"/>
      <c r="D504" s="49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>
      <c r="A505" s="44"/>
      <c r="B505" s="44"/>
      <c r="C505" s="44"/>
      <c r="D505" s="49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>
      <c r="A506" s="44"/>
      <c r="B506" s="44"/>
      <c r="C506" s="44"/>
      <c r="D506" s="49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>
      <c r="A507" s="44"/>
      <c r="B507" s="44"/>
      <c r="C507" s="44"/>
      <c r="D507" s="49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>
      <c r="A508" s="44"/>
      <c r="B508" s="44"/>
      <c r="C508" s="44"/>
      <c r="D508" s="49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>
      <c r="A509" s="44"/>
      <c r="B509" s="44"/>
      <c r="C509" s="44"/>
      <c r="D509" s="49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>
      <c r="A510" s="44"/>
      <c r="B510" s="44"/>
      <c r="C510" s="44"/>
      <c r="D510" s="49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>
      <c r="A511" s="44"/>
      <c r="B511" s="44"/>
      <c r="C511" s="44"/>
      <c r="D511" s="49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>
      <c r="A512" s="44"/>
      <c r="B512" s="44"/>
      <c r="C512" s="44"/>
      <c r="D512" s="49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>
      <c r="A513" s="44"/>
      <c r="B513" s="44"/>
      <c r="C513" s="44"/>
      <c r="D513" s="49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>
      <c r="A514" s="44"/>
      <c r="B514" s="44"/>
      <c r="C514" s="44"/>
      <c r="D514" s="49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>
      <c r="A515" s="44"/>
      <c r="B515" s="44"/>
      <c r="C515" s="44"/>
      <c r="D515" s="49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>
      <c r="A516" s="44"/>
      <c r="B516" s="44"/>
      <c r="C516" s="44"/>
      <c r="D516" s="49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>
      <c r="A517" s="44"/>
      <c r="B517" s="44"/>
      <c r="C517" s="44"/>
      <c r="D517" s="49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>
      <c r="A518" s="44"/>
      <c r="B518" s="44"/>
      <c r="C518" s="44"/>
      <c r="D518" s="49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>
      <c r="A519" s="44"/>
      <c r="B519" s="44"/>
      <c r="C519" s="44"/>
      <c r="D519" s="49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>
      <c r="A520" s="44"/>
      <c r="B520" s="44"/>
      <c r="C520" s="44"/>
      <c r="D520" s="49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>
      <c r="A521" s="44"/>
      <c r="B521" s="44"/>
      <c r="C521" s="44"/>
      <c r="D521" s="49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>
      <c r="A522" s="44"/>
      <c r="B522" s="44"/>
      <c r="C522" s="44"/>
      <c r="D522" s="49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>
      <c r="A523" s="44"/>
      <c r="B523" s="44"/>
      <c r="C523" s="44"/>
      <c r="D523" s="49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>
      <c r="A524" s="44"/>
      <c r="B524" s="44"/>
      <c r="C524" s="44"/>
      <c r="D524" s="49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>
      <c r="A525" s="44"/>
      <c r="B525" s="44"/>
      <c r="C525" s="44"/>
      <c r="D525" s="49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>
      <c r="A526" s="44"/>
      <c r="B526" s="44"/>
      <c r="C526" s="44"/>
      <c r="D526" s="49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>
      <c r="A527" s="44"/>
      <c r="B527" s="44"/>
      <c r="C527" s="44"/>
      <c r="D527" s="49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>
      <c r="A528" s="44"/>
      <c r="B528" s="44"/>
      <c r="C528" s="44"/>
      <c r="D528" s="49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>
      <c r="A529" s="44"/>
      <c r="B529" s="44"/>
      <c r="C529" s="44"/>
      <c r="D529" s="49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>
      <c r="A530" s="44"/>
      <c r="B530" s="44"/>
      <c r="C530" s="44"/>
      <c r="D530" s="49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>
      <c r="A531" s="44"/>
      <c r="B531" s="44"/>
      <c r="C531" s="44"/>
      <c r="D531" s="49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>
      <c r="A532" s="44"/>
      <c r="B532" s="44"/>
      <c r="C532" s="44"/>
      <c r="D532" s="49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>
      <c r="A533" s="44"/>
      <c r="B533" s="44"/>
      <c r="C533" s="44"/>
      <c r="D533" s="49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>
      <c r="A534" s="44"/>
      <c r="B534" s="44"/>
      <c r="C534" s="44"/>
      <c r="D534" s="49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>
      <c r="A535" s="44"/>
      <c r="B535" s="44"/>
      <c r="C535" s="44"/>
      <c r="D535" s="49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>
      <c r="A536" s="44"/>
      <c r="B536" s="44"/>
      <c r="C536" s="44"/>
      <c r="D536" s="49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>
      <c r="A537" s="44"/>
      <c r="B537" s="44"/>
      <c r="C537" s="44"/>
      <c r="D537" s="49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>
      <c r="A538" s="44"/>
      <c r="B538" s="44"/>
      <c r="C538" s="44"/>
      <c r="D538" s="49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>
      <c r="A539" s="44"/>
      <c r="B539" s="44"/>
      <c r="C539" s="44"/>
      <c r="D539" s="49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>
      <c r="A540" s="44"/>
      <c r="B540" s="44"/>
      <c r="C540" s="44"/>
      <c r="D540" s="49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>
      <c r="A541" s="44"/>
      <c r="B541" s="44"/>
      <c r="C541" s="44"/>
      <c r="D541" s="49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>
      <c r="A542" s="44"/>
      <c r="B542" s="44"/>
      <c r="C542" s="44"/>
      <c r="D542" s="49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>
      <c r="A543" s="44"/>
      <c r="B543" s="44"/>
      <c r="C543" s="44"/>
      <c r="D543" s="49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>
      <c r="A544" s="44"/>
      <c r="B544" s="44"/>
      <c r="C544" s="44"/>
      <c r="D544" s="49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>
      <c r="A545" s="44"/>
      <c r="B545" s="44"/>
      <c r="C545" s="44"/>
      <c r="D545" s="49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>
      <c r="A546" s="44"/>
      <c r="B546" s="44"/>
      <c r="C546" s="44"/>
      <c r="D546" s="49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>
      <c r="A547" s="44"/>
      <c r="B547" s="44"/>
      <c r="C547" s="44"/>
      <c r="D547" s="49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>
      <c r="A548" s="44"/>
      <c r="B548" s="44"/>
      <c r="C548" s="44"/>
      <c r="D548" s="49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>
      <c r="A549" s="44"/>
      <c r="B549" s="44"/>
      <c r="C549" s="44"/>
      <c r="D549" s="49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>
      <c r="A550" s="44"/>
      <c r="B550" s="44"/>
      <c r="C550" s="44"/>
      <c r="D550" s="49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>
      <c r="A551" s="44"/>
      <c r="B551" s="44"/>
      <c r="C551" s="44"/>
      <c r="D551" s="49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>
      <c r="A552" s="44"/>
      <c r="B552" s="44"/>
      <c r="C552" s="44"/>
      <c r="D552" s="49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>
      <c r="A553" s="44"/>
      <c r="B553" s="44"/>
      <c r="C553" s="44"/>
      <c r="D553" s="49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>
      <c r="A554" s="44"/>
      <c r="B554" s="44"/>
      <c r="C554" s="44"/>
      <c r="D554" s="49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>
      <c r="A555" s="44"/>
      <c r="B555" s="44"/>
      <c r="C555" s="44"/>
      <c r="D555" s="49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>
      <c r="A556" s="44"/>
      <c r="B556" s="44"/>
      <c r="C556" s="44"/>
      <c r="D556" s="49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>
      <c r="A557" s="44"/>
      <c r="B557" s="44"/>
      <c r="C557" s="44"/>
      <c r="D557" s="49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>
      <c r="A558" s="44"/>
      <c r="B558" s="44"/>
      <c r="C558" s="44"/>
      <c r="D558" s="49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>
      <c r="A559" s="44"/>
      <c r="B559" s="44"/>
      <c r="C559" s="44"/>
      <c r="D559" s="49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>
      <c r="A560" s="44"/>
      <c r="B560" s="44"/>
      <c r="C560" s="44"/>
      <c r="D560" s="49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>
      <c r="A561" s="44"/>
      <c r="B561" s="44"/>
      <c r="C561" s="44"/>
      <c r="D561" s="49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>
      <c r="A562" s="44"/>
      <c r="B562" s="44"/>
      <c r="C562" s="44"/>
      <c r="D562" s="49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>
      <c r="A563" s="44"/>
      <c r="B563" s="44"/>
      <c r="C563" s="44"/>
      <c r="D563" s="49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>
      <c r="A564" s="44"/>
      <c r="B564" s="44"/>
      <c r="C564" s="44"/>
      <c r="D564" s="49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>
      <c r="A565" s="44"/>
      <c r="B565" s="44"/>
      <c r="C565" s="44"/>
      <c r="D565" s="49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>
      <c r="A566" s="44"/>
      <c r="B566" s="44"/>
      <c r="C566" s="44"/>
      <c r="D566" s="49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>
      <c r="A567" s="44"/>
      <c r="B567" s="44"/>
      <c r="C567" s="44"/>
      <c r="D567" s="49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>
      <c r="A568" s="44"/>
      <c r="B568" s="44"/>
      <c r="C568" s="44"/>
      <c r="D568" s="49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>
      <c r="A569" s="44"/>
      <c r="B569" s="44"/>
      <c r="C569" s="44"/>
      <c r="D569" s="49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>
      <c r="A570" s="44"/>
      <c r="B570" s="44"/>
      <c r="C570" s="44"/>
      <c r="D570" s="49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>
      <c r="A571" s="44"/>
      <c r="B571" s="44"/>
      <c r="C571" s="44"/>
      <c r="D571" s="49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>
      <c r="A572" s="44"/>
      <c r="B572" s="44"/>
      <c r="C572" s="44"/>
      <c r="D572" s="49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>
      <c r="A573" s="44"/>
      <c r="B573" s="44"/>
      <c r="C573" s="44"/>
      <c r="D573" s="49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>
      <c r="A574" s="44"/>
      <c r="B574" s="44"/>
      <c r="C574" s="44"/>
      <c r="D574" s="49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>
      <c r="A575" s="44"/>
      <c r="B575" s="44"/>
      <c r="C575" s="44"/>
      <c r="D575" s="49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>
      <c r="A576" s="44"/>
      <c r="B576" s="44"/>
      <c r="C576" s="44"/>
      <c r="D576" s="49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>
      <c r="A577" s="44"/>
      <c r="B577" s="44"/>
      <c r="C577" s="44"/>
      <c r="D577" s="49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>
      <c r="A578" s="44"/>
      <c r="B578" s="44"/>
      <c r="C578" s="44"/>
      <c r="D578" s="49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>
      <c r="A579" s="44"/>
      <c r="B579" s="44"/>
      <c r="C579" s="44"/>
      <c r="D579" s="49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>
      <c r="A580" s="44"/>
      <c r="B580" s="44"/>
      <c r="C580" s="44"/>
      <c r="D580" s="49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>
      <c r="A581" s="44"/>
      <c r="B581" s="44"/>
      <c r="C581" s="44"/>
      <c r="D581" s="49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>
      <c r="A582" s="44"/>
      <c r="B582" s="44"/>
      <c r="C582" s="44"/>
      <c r="D582" s="49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>
      <c r="A583" s="44"/>
      <c r="B583" s="44"/>
      <c r="C583" s="44"/>
      <c r="D583" s="49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>
      <c r="A584" s="44"/>
      <c r="B584" s="44"/>
      <c r="C584" s="44"/>
      <c r="D584" s="49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>
      <c r="A585" s="44"/>
      <c r="B585" s="44"/>
      <c r="C585" s="44"/>
      <c r="D585" s="49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>
      <c r="A586" s="44"/>
      <c r="B586" s="44"/>
      <c r="C586" s="44"/>
      <c r="D586" s="49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>
      <c r="A587" s="44"/>
      <c r="B587" s="44"/>
      <c r="C587" s="44"/>
      <c r="D587" s="49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>
      <c r="A588" s="44"/>
      <c r="B588" s="44"/>
      <c r="C588" s="44"/>
      <c r="D588" s="49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>
      <c r="A589" s="44"/>
      <c r="B589" s="44"/>
      <c r="C589" s="44"/>
      <c r="D589" s="49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>
      <c r="A590" s="44"/>
      <c r="B590" s="44"/>
      <c r="C590" s="44"/>
      <c r="D590" s="49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>
      <c r="A591" s="44"/>
      <c r="B591" s="44"/>
      <c r="C591" s="44"/>
      <c r="D591" s="49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>
      <c r="A592" s="44"/>
      <c r="B592" s="44"/>
      <c r="C592" s="44"/>
      <c r="D592" s="49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>
      <c r="A593" s="44"/>
      <c r="B593" s="44"/>
      <c r="C593" s="44"/>
      <c r="D593" s="49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>
      <c r="A594" s="44"/>
      <c r="B594" s="44"/>
      <c r="C594" s="44"/>
      <c r="D594" s="49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>
      <c r="A595" s="44"/>
      <c r="B595" s="44"/>
      <c r="C595" s="44"/>
      <c r="D595" s="49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>
      <c r="A596" s="44"/>
      <c r="B596" s="44"/>
      <c r="C596" s="44"/>
      <c r="D596" s="49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>
      <c r="A597" s="44"/>
      <c r="B597" s="44"/>
      <c r="C597" s="44"/>
      <c r="D597" s="49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>
      <c r="A598" s="44"/>
      <c r="B598" s="44"/>
      <c r="C598" s="44"/>
      <c r="D598" s="49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>
      <c r="A599" s="44"/>
      <c r="B599" s="44"/>
      <c r="C599" s="44"/>
      <c r="D599" s="49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>
      <c r="A600" s="44"/>
      <c r="B600" s="44"/>
      <c r="C600" s="44"/>
      <c r="D600" s="49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>
      <c r="A601" s="44"/>
      <c r="B601" s="44"/>
      <c r="C601" s="44"/>
      <c r="D601" s="49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>
      <c r="A602" s="44"/>
      <c r="B602" s="44"/>
      <c r="C602" s="44"/>
      <c r="D602" s="49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>
      <c r="A603" s="44"/>
      <c r="B603" s="44"/>
      <c r="C603" s="44"/>
      <c r="D603" s="49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>
      <c r="A604" s="44"/>
      <c r="B604" s="44"/>
      <c r="C604" s="44"/>
      <c r="D604" s="49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>
      <c r="A605" s="44"/>
      <c r="B605" s="44"/>
      <c r="C605" s="44"/>
      <c r="D605" s="49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>
      <c r="A606" s="44"/>
      <c r="B606" s="44"/>
      <c r="C606" s="44"/>
      <c r="D606" s="49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>
      <c r="A607" s="44"/>
      <c r="B607" s="44"/>
      <c r="C607" s="44"/>
      <c r="D607" s="49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>
      <c r="A608" s="44"/>
      <c r="B608" s="44"/>
      <c r="C608" s="44"/>
      <c r="D608" s="49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>
      <c r="A609" s="44"/>
      <c r="B609" s="44"/>
      <c r="C609" s="44"/>
      <c r="D609" s="49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>
      <c r="A610" s="44"/>
      <c r="B610" s="44"/>
      <c r="C610" s="44"/>
      <c r="D610" s="49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>
      <c r="A611" s="44"/>
      <c r="B611" s="44"/>
      <c r="C611" s="44"/>
      <c r="D611" s="49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>
      <c r="A612" s="44"/>
      <c r="B612" s="44"/>
      <c r="C612" s="44"/>
      <c r="D612" s="49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>
      <c r="A613" s="44"/>
      <c r="B613" s="44"/>
      <c r="C613" s="44"/>
      <c r="D613" s="49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>
      <c r="A614" s="44"/>
      <c r="B614" s="44"/>
      <c r="C614" s="44"/>
      <c r="D614" s="49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>
      <c r="A615" s="44"/>
      <c r="B615" s="44"/>
      <c r="C615" s="44"/>
      <c r="D615" s="49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>
      <c r="A616" s="44"/>
      <c r="B616" s="44"/>
      <c r="C616" s="44"/>
      <c r="D616" s="49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>
      <c r="A617" s="44"/>
      <c r="B617" s="44"/>
      <c r="C617" s="44"/>
      <c r="D617" s="49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>
      <c r="A618" s="44"/>
      <c r="B618" s="44"/>
      <c r="C618" s="44"/>
      <c r="D618" s="49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>
      <c r="A619" s="44"/>
      <c r="B619" s="44"/>
      <c r="C619" s="44"/>
      <c r="D619" s="49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>
      <c r="A620" s="44"/>
      <c r="B620" s="44"/>
      <c r="C620" s="44"/>
      <c r="D620" s="49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>
      <c r="A621" s="44"/>
      <c r="B621" s="44"/>
      <c r="C621" s="44"/>
      <c r="D621" s="49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>
      <c r="A622" s="44"/>
      <c r="B622" s="44"/>
      <c r="C622" s="44"/>
      <c r="D622" s="49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>
      <c r="A623" s="44"/>
      <c r="B623" s="44"/>
      <c r="C623" s="44"/>
      <c r="D623" s="49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>
      <c r="A624" s="44"/>
      <c r="B624" s="44"/>
      <c r="C624" s="44"/>
      <c r="D624" s="49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>
      <c r="A625" s="44"/>
      <c r="B625" s="44"/>
      <c r="C625" s="44"/>
      <c r="D625" s="49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>
      <c r="A626" s="44"/>
      <c r="B626" s="44"/>
      <c r="C626" s="44"/>
      <c r="D626" s="49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>
      <c r="A627" s="44"/>
      <c r="B627" s="44"/>
      <c r="C627" s="44"/>
      <c r="D627" s="49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>
      <c r="A628" s="44"/>
      <c r="B628" s="44"/>
      <c r="C628" s="44"/>
      <c r="D628" s="49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>
      <c r="A629" s="44"/>
      <c r="B629" s="44"/>
      <c r="C629" s="44"/>
      <c r="D629" s="49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>
      <c r="A630" s="44"/>
      <c r="B630" s="44"/>
      <c r="C630" s="44"/>
      <c r="D630" s="49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>
      <c r="A631" s="44"/>
      <c r="B631" s="44"/>
      <c r="C631" s="44"/>
      <c r="D631" s="49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>
      <c r="A632" s="44"/>
      <c r="B632" s="44"/>
      <c r="C632" s="44"/>
      <c r="D632" s="49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>
      <c r="A633" s="44"/>
      <c r="B633" s="44"/>
      <c r="C633" s="44"/>
      <c r="D633" s="49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>
      <c r="A634" s="44"/>
      <c r="B634" s="44"/>
      <c r="C634" s="44"/>
      <c r="D634" s="49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>
      <c r="A635" s="44"/>
      <c r="B635" s="44"/>
      <c r="C635" s="44"/>
      <c r="D635" s="49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>
      <c r="A636" s="44"/>
      <c r="B636" s="44"/>
      <c r="C636" s="44"/>
      <c r="D636" s="49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>
      <c r="A637" s="44"/>
      <c r="B637" s="44"/>
      <c r="C637" s="44"/>
      <c r="D637" s="49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>
      <c r="A638" s="44"/>
      <c r="B638" s="44"/>
      <c r="C638" s="44"/>
      <c r="D638" s="49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>
      <c r="A639" s="44"/>
      <c r="B639" s="44"/>
      <c r="C639" s="44"/>
      <c r="D639" s="49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>
      <c r="A640" s="44"/>
      <c r="B640" s="44"/>
      <c r="C640" s="44"/>
      <c r="D640" s="49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>
      <c r="A641" s="44"/>
      <c r="B641" s="44"/>
      <c r="C641" s="44"/>
      <c r="D641" s="49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>
      <c r="A642" s="44"/>
      <c r="B642" s="44"/>
      <c r="C642" s="44"/>
      <c r="D642" s="49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>
      <c r="A643" s="44"/>
      <c r="B643" s="44"/>
      <c r="C643" s="44"/>
      <c r="D643" s="49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>
      <c r="A644" s="44"/>
      <c r="B644" s="44"/>
      <c r="C644" s="44"/>
      <c r="D644" s="49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>
      <c r="A645" s="44"/>
      <c r="B645" s="44"/>
      <c r="C645" s="44"/>
      <c r="D645" s="49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>
      <c r="A646" s="44"/>
      <c r="B646" s="44"/>
      <c r="C646" s="44"/>
      <c r="D646" s="49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>
      <c r="A647" s="44"/>
      <c r="B647" s="44"/>
      <c r="C647" s="44"/>
      <c r="D647" s="49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>
      <c r="A648" s="44"/>
      <c r="B648" s="44"/>
      <c r="C648" s="44"/>
      <c r="D648" s="49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>
      <c r="A649" s="44"/>
      <c r="B649" s="44"/>
      <c r="C649" s="44"/>
      <c r="D649" s="49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>
      <c r="A650" s="44"/>
      <c r="B650" s="44"/>
      <c r="C650" s="44"/>
      <c r="D650" s="49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>
      <c r="A651" s="44"/>
      <c r="B651" s="44"/>
      <c r="C651" s="44"/>
      <c r="D651" s="49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>
      <c r="A652" s="44"/>
      <c r="B652" s="44"/>
      <c r="C652" s="44"/>
      <c r="D652" s="49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>
      <c r="A653" s="44"/>
      <c r="B653" s="44"/>
      <c r="C653" s="44"/>
      <c r="D653" s="49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>
      <c r="A654" s="44"/>
      <c r="B654" s="44"/>
      <c r="C654" s="44"/>
      <c r="D654" s="49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>
      <c r="A655" s="44"/>
      <c r="B655" s="44"/>
      <c r="C655" s="44"/>
      <c r="D655" s="49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>
      <c r="A656" s="44"/>
      <c r="B656" s="44"/>
      <c r="C656" s="44"/>
      <c r="D656" s="49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>
      <c r="A657" s="44"/>
      <c r="B657" s="44"/>
      <c r="C657" s="44"/>
      <c r="D657" s="49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>
      <c r="A658" s="44"/>
      <c r="B658" s="44"/>
      <c r="C658" s="44"/>
      <c r="D658" s="49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>
      <c r="A659" s="44"/>
      <c r="B659" s="44"/>
      <c r="C659" s="44"/>
      <c r="D659" s="49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>
      <c r="A660" s="44"/>
      <c r="B660" s="44"/>
      <c r="C660" s="44"/>
      <c r="D660" s="49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>
      <c r="A661" s="44"/>
      <c r="B661" s="44"/>
      <c r="C661" s="44"/>
      <c r="D661" s="49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>
      <c r="A662" s="44"/>
      <c r="B662" s="44"/>
      <c r="C662" s="44"/>
      <c r="D662" s="49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>
      <c r="A663" s="44"/>
      <c r="B663" s="44"/>
      <c r="C663" s="44"/>
      <c r="D663" s="49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>
      <c r="A664" s="44"/>
      <c r="B664" s="44"/>
      <c r="C664" s="44"/>
      <c r="D664" s="49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>
      <c r="A665" s="44"/>
      <c r="B665" s="44"/>
      <c r="C665" s="44"/>
      <c r="D665" s="49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>
      <c r="A666" s="44"/>
      <c r="B666" s="44"/>
      <c r="C666" s="44"/>
      <c r="D666" s="49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>
      <c r="A667" s="44"/>
      <c r="B667" s="44"/>
      <c r="C667" s="44"/>
      <c r="D667" s="49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>
      <c r="A668" s="44"/>
      <c r="B668" s="44"/>
      <c r="C668" s="44"/>
      <c r="D668" s="49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>
      <c r="A669" s="44"/>
      <c r="B669" s="44"/>
      <c r="C669" s="44"/>
      <c r="D669" s="49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>
      <c r="A670" s="44"/>
      <c r="B670" s="44"/>
      <c r="C670" s="44"/>
      <c r="D670" s="49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>
      <c r="A671" s="44"/>
      <c r="B671" s="44"/>
      <c r="C671" s="44"/>
      <c r="D671" s="49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>
      <c r="A672" s="44"/>
      <c r="B672" s="44"/>
      <c r="C672" s="44"/>
      <c r="D672" s="49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>
      <c r="A673" s="44"/>
      <c r="B673" s="44"/>
      <c r="C673" s="44"/>
      <c r="D673" s="49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>
      <c r="A674" s="44"/>
      <c r="B674" s="44"/>
      <c r="C674" s="44"/>
      <c r="D674" s="49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>
      <c r="A675" s="44"/>
      <c r="B675" s="44"/>
      <c r="C675" s="44"/>
      <c r="D675" s="49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>
      <c r="A676" s="44"/>
      <c r="B676" s="44"/>
      <c r="C676" s="44"/>
      <c r="D676" s="49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>
      <c r="A677" s="44"/>
      <c r="B677" s="44"/>
      <c r="C677" s="44"/>
      <c r="D677" s="49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>
      <c r="A678" s="44"/>
      <c r="B678" s="44"/>
      <c r="C678" s="44"/>
      <c r="D678" s="49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>
      <c r="A679" s="44"/>
      <c r="B679" s="44"/>
      <c r="C679" s="44"/>
      <c r="D679" s="49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>
      <c r="A680" s="44"/>
      <c r="B680" s="44"/>
      <c r="C680" s="44"/>
      <c r="D680" s="49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>
      <c r="A681" s="44"/>
      <c r="B681" s="44"/>
      <c r="C681" s="44"/>
      <c r="D681" s="49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>
      <c r="A682" s="44"/>
      <c r="B682" s="44"/>
      <c r="C682" s="44"/>
      <c r="D682" s="49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>
      <c r="A683" s="44"/>
      <c r="B683" s="44"/>
      <c r="C683" s="44"/>
      <c r="D683" s="49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>
      <c r="A684" s="44"/>
      <c r="B684" s="44"/>
      <c r="C684" s="44"/>
      <c r="D684" s="49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>
      <c r="A685" s="44"/>
      <c r="B685" s="44"/>
      <c r="C685" s="44"/>
      <c r="D685" s="49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>
      <c r="A686" s="44"/>
      <c r="B686" s="44"/>
      <c r="C686" s="44"/>
      <c r="D686" s="49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>
      <c r="A687" s="44"/>
      <c r="B687" s="44"/>
      <c r="C687" s="44"/>
      <c r="D687" s="49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>
      <c r="A688" s="44"/>
      <c r="B688" s="44"/>
      <c r="C688" s="44"/>
      <c r="D688" s="49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>
      <c r="A689" s="44"/>
      <c r="B689" s="44"/>
      <c r="C689" s="44"/>
      <c r="D689" s="49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>
      <c r="A690" s="44"/>
      <c r="B690" s="44"/>
      <c r="C690" s="44"/>
      <c r="D690" s="49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>
      <c r="A691" s="44"/>
      <c r="B691" s="44"/>
      <c r="C691" s="44"/>
      <c r="D691" s="49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>
      <c r="A692" s="44"/>
      <c r="B692" s="44"/>
      <c r="C692" s="44"/>
      <c r="D692" s="49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>
      <c r="A693" s="44"/>
      <c r="B693" s="44"/>
      <c r="C693" s="44"/>
      <c r="D693" s="49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>
      <c r="A694" s="44"/>
      <c r="B694" s="44"/>
      <c r="C694" s="44"/>
      <c r="D694" s="49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>
      <c r="A695" s="44"/>
      <c r="B695" s="44"/>
      <c r="C695" s="44"/>
      <c r="D695" s="49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>
      <c r="A696" s="44"/>
      <c r="B696" s="44"/>
      <c r="C696" s="44"/>
      <c r="D696" s="49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>
      <c r="A697" s="44"/>
      <c r="B697" s="44"/>
      <c r="C697" s="44"/>
      <c r="D697" s="49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>
      <c r="A698" s="44"/>
      <c r="B698" s="44"/>
      <c r="C698" s="44"/>
      <c r="D698" s="49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>
      <c r="A699" s="44"/>
      <c r="B699" s="44"/>
      <c r="C699" s="44"/>
      <c r="D699" s="49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>
      <c r="A700" s="44"/>
      <c r="B700" s="44"/>
      <c r="C700" s="44"/>
      <c r="D700" s="49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>
      <c r="A701" s="44"/>
      <c r="B701" s="44"/>
      <c r="C701" s="44"/>
      <c r="D701" s="49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>
      <c r="A702" s="44"/>
      <c r="B702" s="44"/>
      <c r="C702" s="44"/>
      <c r="D702" s="49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>
      <c r="A703" s="44"/>
      <c r="B703" s="44"/>
      <c r="C703" s="44"/>
      <c r="D703" s="49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>
      <c r="A704" s="44"/>
      <c r="B704" s="44"/>
      <c r="C704" s="44"/>
      <c r="D704" s="49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>
      <c r="A705" s="44"/>
      <c r="B705" s="44"/>
      <c r="C705" s="44"/>
      <c r="D705" s="49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>
      <c r="A706" s="44"/>
      <c r="B706" s="44"/>
      <c r="C706" s="44"/>
      <c r="D706" s="49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>
      <c r="A707" s="44"/>
      <c r="B707" s="44"/>
      <c r="C707" s="44"/>
      <c r="D707" s="49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>
      <c r="A708" s="44"/>
      <c r="B708" s="44"/>
      <c r="C708" s="44"/>
      <c r="D708" s="49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>
      <c r="A709" s="44"/>
      <c r="B709" s="44"/>
      <c r="C709" s="44"/>
      <c r="D709" s="49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>
      <c r="A710" s="44"/>
      <c r="B710" s="44"/>
      <c r="C710" s="44"/>
      <c r="D710" s="49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>
      <c r="A711" s="44"/>
      <c r="B711" s="44"/>
      <c r="C711" s="44"/>
      <c r="D711" s="49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>
      <c r="A712" s="44"/>
      <c r="B712" s="44"/>
      <c r="C712" s="44"/>
      <c r="D712" s="49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>
      <c r="A713" s="44"/>
      <c r="B713" s="44"/>
      <c r="C713" s="44"/>
      <c r="D713" s="49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>
      <c r="A714" s="44"/>
      <c r="B714" s="44"/>
      <c r="C714" s="44"/>
      <c r="D714" s="49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>
      <c r="A715" s="44"/>
      <c r="B715" s="44"/>
      <c r="C715" s="44"/>
      <c r="D715" s="49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>
      <c r="A716" s="44"/>
      <c r="B716" s="44"/>
      <c r="C716" s="44"/>
      <c r="D716" s="49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>
      <c r="A717" s="44"/>
      <c r="B717" s="44"/>
      <c r="C717" s="44"/>
      <c r="D717" s="49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>
      <c r="A718" s="44"/>
      <c r="B718" s="44"/>
      <c r="C718" s="44"/>
      <c r="D718" s="49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>
      <c r="A719" s="44"/>
      <c r="B719" s="44"/>
      <c r="C719" s="44"/>
      <c r="D719" s="49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>
      <c r="A720" s="44"/>
      <c r="B720" s="44"/>
      <c r="C720" s="44"/>
      <c r="D720" s="49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>
      <c r="A721" s="44"/>
      <c r="B721" s="44"/>
      <c r="C721" s="44"/>
      <c r="D721" s="49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>
      <c r="A722" s="44"/>
      <c r="B722" s="44"/>
      <c r="C722" s="44"/>
      <c r="D722" s="49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>
      <c r="A723" s="44"/>
      <c r="B723" s="44"/>
      <c r="C723" s="44"/>
      <c r="D723" s="49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>
      <c r="A724" s="44"/>
      <c r="B724" s="44"/>
      <c r="C724" s="44"/>
      <c r="D724" s="49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>
      <c r="A725" s="44"/>
      <c r="B725" s="44"/>
      <c r="C725" s="44"/>
      <c r="D725" s="49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>
      <c r="A726" s="44"/>
      <c r="B726" s="44"/>
      <c r="C726" s="44"/>
      <c r="D726" s="49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>
      <c r="A727" s="44"/>
      <c r="B727" s="44"/>
      <c r="C727" s="44"/>
      <c r="D727" s="49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>
      <c r="A728" s="44"/>
      <c r="B728" s="44"/>
      <c r="C728" s="44"/>
      <c r="D728" s="49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>
      <c r="A729" s="44"/>
      <c r="B729" s="44"/>
      <c r="C729" s="44"/>
      <c r="D729" s="49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>
      <c r="A730" s="44"/>
      <c r="B730" s="44"/>
      <c r="C730" s="44"/>
      <c r="D730" s="49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>
      <c r="A731" s="44"/>
      <c r="B731" s="44"/>
      <c r="C731" s="44"/>
      <c r="D731" s="49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>
      <c r="A732" s="44"/>
      <c r="B732" s="44"/>
      <c r="C732" s="44"/>
      <c r="D732" s="49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>
      <c r="A733" s="44"/>
      <c r="B733" s="44"/>
      <c r="C733" s="44"/>
      <c r="D733" s="49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>
      <c r="A734" s="44"/>
      <c r="B734" s="44"/>
      <c r="C734" s="44"/>
      <c r="D734" s="49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>
      <c r="A735" s="44"/>
      <c r="B735" s="44"/>
      <c r="C735" s="44"/>
      <c r="D735" s="49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>
      <c r="A736" s="44"/>
      <c r="B736" s="44"/>
      <c r="C736" s="44"/>
      <c r="D736" s="49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>
      <c r="A737" s="44"/>
      <c r="B737" s="44"/>
      <c r="C737" s="44"/>
      <c r="D737" s="49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>
      <c r="A738" s="44"/>
      <c r="B738" s="44"/>
      <c r="C738" s="44"/>
      <c r="D738" s="49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>
      <c r="A739" s="44"/>
      <c r="B739" s="44"/>
      <c r="C739" s="44"/>
      <c r="D739" s="49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>
      <c r="A740" s="44"/>
      <c r="B740" s="44"/>
      <c r="C740" s="44"/>
      <c r="D740" s="49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>
      <c r="A741" s="44"/>
      <c r="B741" s="44"/>
      <c r="C741" s="44"/>
      <c r="D741" s="49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>
      <c r="A742" s="44"/>
      <c r="B742" s="44"/>
      <c r="C742" s="44"/>
      <c r="D742" s="49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>
      <c r="A743" s="44"/>
      <c r="B743" s="44"/>
      <c r="C743" s="44"/>
      <c r="D743" s="49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>
      <c r="A744" s="44"/>
      <c r="B744" s="44"/>
      <c r="C744" s="44"/>
      <c r="D744" s="49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>
      <c r="A745" s="44"/>
      <c r="B745" s="44"/>
      <c r="C745" s="44"/>
      <c r="D745" s="49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>
      <c r="A746" s="44"/>
      <c r="B746" s="44"/>
      <c r="C746" s="44"/>
      <c r="D746" s="49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>
      <c r="A747" s="44"/>
      <c r="B747" s="44"/>
      <c r="C747" s="44"/>
      <c r="D747" s="49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>
      <c r="A748" s="44"/>
      <c r="B748" s="44"/>
      <c r="C748" s="44"/>
      <c r="D748" s="49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>
      <c r="A749" s="44"/>
      <c r="B749" s="44"/>
      <c r="C749" s="44"/>
      <c r="D749" s="49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>
      <c r="A750" s="44"/>
      <c r="B750" s="44"/>
      <c r="C750" s="44"/>
      <c r="D750" s="49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>
      <c r="A751" s="44"/>
      <c r="B751" s="44"/>
      <c r="C751" s="44"/>
      <c r="D751" s="49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>
      <c r="A752" s="44"/>
      <c r="B752" s="44"/>
      <c r="C752" s="44"/>
      <c r="D752" s="49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>
      <c r="A753" s="44"/>
      <c r="B753" s="44"/>
      <c r="C753" s="44"/>
      <c r="D753" s="49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>
      <c r="A754" s="44"/>
      <c r="B754" s="44"/>
      <c r="C754" s="44"/>
      <c r="D754" s="49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>
      <c r="A755" s="44"/>
      <c r="B755" s="44"/>
      <c r="C755" s="44"/>
      <c r="D755" s="49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>
      <c r="A756" s="44"/>
      <c r="B756" s="44"/>
      <c r="C756" s="44"/>
      <c r="D756" s="49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>
      <c r="A757" s="44"/>
      <c r="B757" s="44"/>
      <c r="C757" s="44"/>
      <c r="D757" s="49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>
      <c r="A758" s="44"/>
      <c r="B758" s="44"/>
      <c r="C758" s="44"/>
      <c r="D758" s="49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>
      <c r="A759" s="44"/>
      <c r="B759" s="44"/>
      <c r="C759" s="44"/>
      <c r="D759" s="49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>
      <c r="A760" s="44"/>
      <c r="B760" s="44"/>
      <c r="C760" s="44"/>
      <c r="D760" s="49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>
      <c r="A761" s="44"/>
      <c r="B761" s="44"/>
      <c r="C761" s="44"/>
      <c r="D761" s="49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>
      <c r="A762" s="44"/>
      <c r="B762" s="44"/>
      <c r="C762" s="44"/>
      <c r="D762" s="49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>
      <c r="A763" s="44"/>
      <c r="B763" s="44"/>
      <c r="C763" s="44"/>
      <c r="D763" s="49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>
      <c r="A764" s="44"/>
      <c r="B764" s="44"/>
      <c r="C764" s="44"/>
      <c r="D764" s="49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>
      <c r="A765" s="44"/>
      <c r="B765" s="44"/>
      <c r="C765" s="44"/>
      <c r="D765" s="49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>
      <c r="A766" s="44"/>
      <c r="B766" s="44"/>
      <c r="C766" s="44"/>
      <c r="D766" s="49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>
      <c r="A767" s="44"/>
      <c r="B767" s="44"/>
      <c r="C767" s="44"/>
      <c r="D767" s="49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>
      <c r="A768" s="44"/>
      <c r="B768" s="44"/>
      <c r="C768" s="44"/>
      <c r="D768" s="49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>
      <c r="A769" s="44"/>
      <c r="B769" s="44"/>
      <c r="C769" s="44"/>
      <c r="D769" s="49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>
      <c r="A770" s="44"/>
      <c r="B770" s="44"/>
      <c r="C770" s="44"/>
      <c r="D770" s="49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>
      <c r="A771" s="44"/>
      <c r="B771" s="44"/>
      <c r="C771" s="44"/>
      <c r="D771" s="49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>
      <c r="A772" s="44"/>
      <c r="B772" s="44"/>
      <c r="C772" s="44"/>
      <c r="D772" s="49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>
      <c r="A773" s="44"/>
      <c r="B773" s="44"/>
      <c r="C773" s="44"/>
      <c r="D773" s="49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>
      <c r="A774" s="44"/>
      <c r="B774" s="44"/>
      <c r="C774" s="44"/>
      <c r="D774" s="49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>
      <c r="A775" s="44"/>
      <c r="B775" s="44"/>
      <c r="C775" s="44"/>
      <c r="D775" s="49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>
      <c r="A776" s="44"/>
      <c r="B776" s="44"/>
      <c r="C776" s="44"/>
      <c r="D776" s="49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>
      <c r="A777" s="44"/>
      <c r="B777" s="44"/>
      <c r="C777" s="44"/>
      <c r="D777" s="49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>
      <c r="A778" s="44"/>
      <c r="B778" s="44"/>
      <c r="C778" s="44"/>
      <c r="D778" s="49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>
      <c r="A779" s="44"/>
      <c r="B779" s="44"/>
      <c r="C779" s="44"/>
      <c r="D779" s="49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>
      <c r="A780" s="44"/>
      <c r="B780" s="44"/>
      <c r="C780" s="44"/>
      <c r="D780" s="49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>
      <c r="A781" s="44"/>
      <c r="B781" s="44"/>
      <c r="C781" s="44"/>
      <c r="D781" s="49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>
      <c r="A782" s="44"/>
      <c r="B782" s="44"/>
      <c r="C782" s="44"/>
      <c r="D782" s="49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>
      <c r="A783" s="44"/>
      <c r="B783" s="44"/>
      <c r="C783" s="44"/>
      <c r="D783" s="49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>
      <c r="A784" s="44"/>
      <c r="B784" s="44"/>
      <c r="C784" s="44"/>
      <c r="D784" s="49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>
      <c r="A785" s="44"/>
      <c r="B785" s="44"/>
      <c r="C785" s="44"/>
      <c r="D785" s="49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>
      <c r="A786" s="44"/>
      <c r="B786" s="44"/>
      <c r="C786" s="44"/>
      <c r="D786" s="49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>
      <c r="A787" s="44"/>
      <c r="B787" s="44"/>
      <c r="C787" s="44"/>
      <c r="D787" s="49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>
      <c r="A788" s="44"/>
      <c r="B788" s="44"/>
      <c r="C788" s="44"/>
      <c r="D788" s="49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>
      <c r="A789" s="44"/>
      <c r="B789" s="44"/>
      <c r="C789" s="44"/>
      <c r="D789" s="49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>
      <c r="A790" s="44"/>
      <c r="B790" s="44"/>
      <c r="C790" s="44"/>
      <c r="D790" s="49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>
      <c r="A791" s="44"/>
      <c r="B791" s="44"/>
      <c r="C791" s="44"/>
      <c r="D791" s="49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>
      <c r="A792" s="44"/>
      <c r="B792" s="44"/>
      <c r="C792" s="44"/>
      <c r="D792" s="49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>
      <c r="A793" s="44"/>
      <c r="B793" s="44"/>
      <c r="C793" s="44"/>
      <c r="D793" s="49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>
      <c r="A794" s="44"/>
      <c r="B794" s="44"/>
      <c r="C794" s="44"/>
      <c r="D794" s="49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>
      <c r="A795" s="44"/>
      <c r="B795" s="44"/>
      <c r="C795" s="44"/>
      <c r="D795" s="49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>
      <c r="A796" s="44"/>
      <c r="B796" s="44"/>
      <c r="C796" s="44"/>
      <c r="D796" s="49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>
      <c r="A797" s="44"/>
      <c r="B797" s="44"/>
      <c r="C797" s="44"/>
      <c r="D797" s="49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>
      <c r="A798" s="44"/>
      <c r="B798" s="44"/>
      <c r="C798" s="44"/>
      <c r="D798" s="49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>
      <c r="A799" s="44"/>
      <c r="B799" s="44"/>
      <c r="C799" s="44"/>
      <c r="D799" s="49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>
      <c r="A800" s="44"/>
      <c r="B800" s="44"/>
      <c r="C800" s="44"/>
      <c r="D800" s="49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>
      <c r="A801" s="44"/>
      <c r="B801" s="44"/>
      <c r="C801" s="44"/>
      <c r="D801" s="49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>
      <c r="A802" s="44"/>
      <c r="B802" s="44"/>
      <c r="C802" s="44"/>
      <c r="D802" s="49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>
      <c r="A803" s="44"/>
      <c r="B803" s="44"/>
      <c r="C803" s="44"/>
      <c r="D803" s="49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>
      <c r="A804" s="44"/>
      <c r="B804" s="44"/>
      <c r="C804" s="44"/>
      <c r="D804" s="49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>
      <c r="A805" s="44"/>
      <c r="B805" s="44"/>
      <c r="C805" s="44"/>
      <c r="D805" s="49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>
      <c r="A806" s="44"/>
      <c r="B806" s="44"/>
      <c r="C806" s="44"/>
      <c r="D806" s="49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>
      <c r="A807" s="44"/>
      <c r="B807" s="44"/>
      <c r="C807" s="44"/>
      <c r="D807" s="49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>
      <c r="A808" s="44"/>
      <c r="B808" s="44"/>
      <c r="C808" s="44"/>
      <c r="D808" s="49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>
      <c r="A809" s="44"/>
      <c r="B809" s="44"/>
      <c r="C809" s="44"/>
      <c r="D809" s="49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>
      <c r="A810" s="44"/>
      <c r="B810" s="44"/>
      <c r="C810" s="44"/>
      <c r="D810" s="49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>
      <c r="A811" s="44"/>
      <c r="B811" s="44"/>
      <c r="C811" s="44"/>
      <c r="D811" s="49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>
      <c r="A812" s="44"/>
      <c r="B812" s="44"/>
      <c r="C812" s="44"/>
      <c r="D812" s="49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>
      <c r="A813" s="44"/>
      <c r="B813" s="44"/>
      <c r="C813" s="44"/>
      <c r="D813" s="49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>
      <c r="A814" s="44"/>
      <c r="B814" s="44"/>
      <c r="C814" s="44"/>
      <c r="D814" s="49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>
      <c r="A815" s="44"/>
      <c r="B815" s="44"/>
      <c r="C815" s="44"/>
      <c r="D815" s="49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>
      <c r="A816" s="44"/>
      <c r="B816" s="44"/>
      <c r="C816" s="44"/>
      <c r="D816" s="49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>
      <c r="A817" s="44"/>
      <c r="B817" s="44"/>
      <c r="C817" s="44"/>
      <c r="D817" s="49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>
      <c r="A818" s="44"/>
      <c r="B818" s="44"/>
      <c r="C818" s="44"/>
      <c r="D818" s="49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>
      <c r="A819" s="44"/>
      <c r="B819" s="44"/>
      <c r="C819" s="44"/>
      <c r="D819" s="49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>
      <c r="A820" s="44"/>
      <c r="B820" s="44"/>
      <c r="C820" s="44"/>
      <c r="D820" s="49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>
      <c r="A821" s="44"/>
      <c r="B821" s="44"/>
      <c r="C821" s="44"/>
      <c r="D821" s="49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>
      <c r="A822" s="44"/>
      <c r="B822" s="44"/>
      <c r="C822" s="44"/>
      <c r="D822" s="49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>
      <c r="A823" s="44"/>
      <c r="B823" s="44"/>
      <c r="C823" s="44"/>
      <c r="D823" s="49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>
      <c r="A824" s="44"/>
      <c r="B824" s="44"/>
      <c r="C824" s="44"/>
      <c r="D824" s="49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>
      <c r="A825" s="44"/>
      <c r="B825" s="44"/>
      <c r="C825" s="44"/>
      <c r="D825" s="49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>
      <c r="A826" s="44"/>
      <c r="B826" s="44"/>
      <c r="C826" s="44"/>
      <c r="D826" s="49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>
      <c r="A827" s="44"/>
      <c r="B827" s="44"/>
      <c r="C827" s="44"/>
      <c r="D827" s="49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>
      <c r="A828" s="44"/>
      <c r="B828" s="44"/>
      <c r="C828" s="44"/>
      <c r="D828" s="49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>
      <c r="A829" s="44"/>
      <c r="B829" s="44"/>
      <c r="C829" s="44"/>
      <c r="D829" s="49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>
      <c r="A830" s="44"/>
      <c r="B830" s="44"/>
      <c r="C830" s="44"/>
      <c r="D830" s="49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>
      <c r="A831" s="44"/>
      <c r="B831" s="44"/>
      <c r="C831" s="44"/>
      <c r="D831" s="49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>
      <c r="A832" s="44"/>
      <c r="B832" s="44"/>
      <c r="C832" s="44"/>
      <c r="D832" s="49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>
      <c r="A833" s="44"/>
      <c r="B833" s="44"/>
      <c r="C833" s="44"/>
      <c r="D833" s="49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>
      <c r="A834" s="44"/>
      <c r="B834" s="44"/>
      <c r="C834" s="44"/>
      <c r="D834" s="49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>
      <c r="A835" s="44"/>
      <c r="B835" s="44"/>
      <c r="C835" s="44"/>
      <c r="D835" s="49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>
      <c r="A836" s="44"/>
      <c r="B836" s="44"/>
      <c r="C836" s="44"/>
      <c r="D836" s="49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>
      <c r="A837" s="44"/>
      <c r="B837" s="44"/>
      <c r="C837" s="44"/>
      <c r="D837" s="49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>
      <c r="A838" s="44"/>
      <c r="B838" s="44"/>
      <c r="C838" s="44"/>
      <c r="D838" s="49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>
      <c r="A839" s="44"/>
      <c r="B839" s="44"/>
      <c r="C839" s="44"/>
      <c r="D839" s="49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>
      <c r="A840" s="44"/>
      <c r="B840" s="44"/>
      <c r="C840" s="44"/>
      <c r="D840" s="49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>
      <c r="A841" s="44"/>
      <c r="B841" s="44"/>
      <c r="C841" s="44"/>
      <c r="D841" s="49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>
      <c r="A842" s="44"/>
      <c r="B842" s="44"/>
      <c r="C842" s="44"/>
      <c r="D842" s="49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>
      <c r="A843" s="44"/>
      <c r="B843" s="44"/>
      <c r="C843" s="44"/>
      <c r="D843" s="49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>
      <c r="A844" s="44"/>
      <c r="B844" s="44"/>
      <c r="C844" s="44"/>
      <c r="D844" s="49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>
      <c r="A845" s="44"/>
      <c r="B845" s="44"/>
      <c r="C845" s="44"/>
      <c r="D845" s="49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>
      <c r="A846" s="44"/>
      <c r="B846" s="44"/>
      <c r="C846" s="44"/>
      <c r="D846" s="49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>
      <c r="A847" s="44"/>
      <c r="B847" s="44"/>
      <c r="C847" s="44"/>
      <c r="D847" s="49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>
      <c r="A848" s="44"/>
      <c r="B848" s="44"/>
      <c r="C848" s="44"/>
      <c r="D848" s="49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>
      <c r="A849" s="44"/>
      <c r="B849" s="44"/>
      <c r="C849" s="44"/>
      <c r="D849" s="49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>
      <c r="A850" s="44"/>
      <c r="B850" s="44"/>
      <c r="C850" s="44"/>
      <c r="D850" s="49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>
      <c r="A851" s="44"/>
      <c r="B851" s="44"/>
      <c r="C851" s="44"/>
      <c r="D851" s="49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>
      <c r="A852" s="44"/>
      <c r="B852" s="44"/>
      <c r="C852" s="44"/>
      <c r="D852" s="49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>
      <c r="A853" s="44"/>
      <c r="B853" s="44"/>
      <c r="C853" s="44"/>
      <c r="D853" s="49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>
      <c r="A854" s="44"/>
      <c r="B854" s="44"/>
      <c r="C854" s="44"/>
      <c r="D854" s="49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>
      <c r="A855" s="44"/>
      <c r="B855" s="44"/>
      <c r="C855" s="44"/>
      <c r="D855" s="49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>
      <c r="A856" s="44"/>
      <c r="B856" s="44"/>
      <c r="C856" s="44"/>
      <c r="D856" s="49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>
      <c r="A857" s="44"/>
      <c r="B857" s="44"/>
      <c r="C857" s="44"/>
      <c r="D857" s="49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>
      <c r="A858" s="44"/>
      <c r="B858" s="44"/>
      <c r="C858" s="44"/>
      <c r="D858" s="49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>
      <c r="A859" s="44"/>
      <c r="B859" s="44"/>
      <c r="C859" s="44"/>
      <c r="D859" s="49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>
      <c r="A860" s="44"/>
      <c r="B860" s="44"/>
      <c r="C860" s="44"/>
      <c r="D860" s="49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>
      <c r="A861" s="44"/>
      <c r="B861" s="44"/>
      <c r="C861" s="44"/>
      <c r="D861" s="49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>
      <c r="A862" s="44"/>
      <c r="B862" s="44"/>
      <c r="C862" s="44"/>
      <c r="D862" s="49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>
      <c r="A863" s="44"/>
      <c r="B863" s="44"/>
      <c r="C863" s="44"/>
      <c r="D863" s="49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>
      <c r="A864" s="44"/>
      <c r="B864" s="44"/>
      <c r="C864" s="44"/>
      <c r="D864" s="49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>
      <c r="A865" s="44"/>
      <c r="B865" s="44"/>
      <c r="C865" s="44"/>
      <c r="D865" s="49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>
      <c r="A866" s="44"/>
      <c r="B866" s="44"/>
      <c r="C866" s="44"/>
      <c r="D866" s="49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>
      <c r="A867" s="44"/>
      <c r="B867" s="44"/>
      <c r="C867" s="44"/>
      <c r="D867" s="49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>
      <c r="A868" s="44"/>
      <c r="B868" s="44"/>
      <c r="C868" s="44"/>
      <c r="D868" s="49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>
      <c r="A869" s="44"/>
      <c r="B869" s="44"/>
      <c r="C869" s="44"/>
      <c r="D869" s="49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>
      <c r="A870" s="44"/>
      <c r="B870" s="44"/>
      <c r="C870" s="44"/>
      <c r="D870" s="49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>
      <c r="A871" s="44"/>
      <c r="B871" s="44"/>
      <c r="C871" s="44"/>
      <c r="D871" s="49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>
      <c r="A872" s="44"/>
      <c r="B872" s="44"/>
      <c r="C872" s="44"/>
      <c r="D872" s="49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>
      <c r="A873" s="44"/>
      <c r="B873" s="44"/>
      <c r="C873" s="44"/>
      <c r="D873" s="49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>
      <c r="A874" s="44"/>
      <c r="B874" s="44"/>
      <c r="C874" s="44"/>
      <c r="D874" s="49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>
      <c r="A875" s="44"/>
      <c r="B875" s="44"/>
      <c r="C875" s="44"/>
      <c r="D875" s="49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>
      <c r="A876" s="44"/>
      <c r="B876" s="44"/>
      <c r="C876" s="44"/>
      <c r="D876" s="49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>
      <c r="A877" s="44"/>
      <c r="B877" s="44"/>
      <c r="C877" s="44"/>
      <c r="D877" s="49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>
      <c r="A878" s="44"/>
      <c r="B878" s="44"/>
      <c r="C878" s="44"/>
      <c r="D878" s="49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>
      <c r="A879" s="44"/>
      <c r="B879" s="44"/>
      <c r="C879" s="44"/>
      <c r="D879" s="49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>
      <c r="A880" s="44"/>
      <c r="B880" s="44"/>
      <c r="C880" s="44"/>
      <c r="D880" s="49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>
      <c r="A881" s="44"/>
      <c r="B881" s="44"/>
      <c r="C881" s="44"/>
      <c r="D881" s="49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>
      <c r="A882" s="44"/>
      <c r="B882" s="44"/>
      <c r="C882" s="44"/>
      <c r="D882" s="49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>
      <c r="A883" s="44"/>
      <c r="B883" s="44"/>
      <c r="C883" s="44"/>
      <c r="D883" s="49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>
      <c r="A884" s="44"/>
      <c r="B884" s="44"/>
      <c r="C884" s="44"/>
      <c r="D884" s="49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>
      <c r="A885" s="44"/>
      <c r="B885" s="44"/>
      <c r="C885" s="44"/>
      <c r="D885" s="49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>
      <c r="A886" s="44"/>
      <c r="B886" s="44"/>
      <c r="C886" s="44"/>
      <c r="D886" s="49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>
      <c r="A887" s="44"/>
      <c r="B887" s="44"/>
      <c r="C887" s="44"/>
      <c r="D887" s="49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>
      <c r="A888" s="44"/>
      <c r="B888" s="44"/>
      <c r="C888" s="44"/>
      <c r="D888" s="49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>
      <c r="A889" s="44"/>
      <c r="B889" s="44"/>
      <c r="C889" s="44"/>
      <c r="D889" s="49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>
      <c r="A890" s="44"/>
      <c r="B890" s="44"/>
      <c r="C890" s="44"/>
      <c r="D890" s="49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>
      <c r="A891" s="44"/>
      <c r="B891" s="44"/>
      <c r="C891" s="44"/>
      <c r="D891" s="49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>
      <c r="A892" s="44"/>
      <c r="B892" s="44"/>
      <c r="C892" s="44"/>
      <c r="D892" s="49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>
      <c r="A893" s="44"/>
      <c r="B893" s="44"/>
      <c r="C893" s="44"/>
      <c r="D893" s="49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>
      <c r="A894" s="44"/>
      <c r="B894" s="44"/>
      <c r="C894" s="44"/>
      <c r="D894" s="49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>
      <c r="A895" s="44"/>
      <c r="B895" s="44"/>
      <c r="C895" s="44"/>
      <c r="D895" s="49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>
      <c r="A896" s="44"/>
      <c r="B896" s="44"/>
      <c r="C896" s="44"/>
      <c r="D896" s="49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>
      <c r="A897" s="44"/>
      <c r="B897" s="44"/>
      <c r="C897" s="44"/>
      <c r="D897" s="49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>
      <c r="A898" s="44"/>
      <c r="B898" s="44"/>
      <c r="C898" s="44"/>
      <c r="D898" s="49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>
      <c r="A899" s="44"/>
      <c r="B899" s="44"/>
      <c r="C899" s="44"/>
      <c r="D899" s="49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>
      <c r="A900" s="44"/>
      <c r="B900" s="44"/>
      <c r="C900" s="44"/>
      <c r="D900" s="49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>
      <c r="A901" s="44"/>
      <c r="B901" s="44"/>
      <c r="C901" s="44"/>
      <c r="D901" s="49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>
      <c r="A902" s="44"/>
      <c r="B902" s="44"/>
      <c r="C902" s="44"/>
      <c r="D902" s="49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>
      <c r="A903" s="44"/>
      <c r="B903" s="44"/>
      <c r="C903" s="44"/>
      <c r="D903" s="49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>
      <c r="A904" s="44"/>
      <c r="B904" s="44"/>
      <c r="C904" s="44"/>
      <c r="D904" s="49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>
      <c r="A905" s="44"/>
      <c r="B905" s="44"/>
      <c r="C905" s="44"/>
      <c r="D905" s="49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>
      <c r="A906" s="44"/>
      <c r="B906" s="44"/>
      <c r="C906" s="44"/>
      <c r="D906" s="49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>
      <c r="A907" s="44"/>
      <c r="B907" s="44"/>
      <c r="C907" s="44"/>
      <c r="D907" s="49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>
      <c r="A908" s="44"/>
      <c r="B908" s="44"/>
      <c r="C908" s="44"/>
      <c r="D908" s="49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>
      <c r="A909" s="44"/>
      <c r="B909" s="44"/>
      <c r="C909" s="44"/>
      <c r="D909" s="49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>
      <c r="A910" s="44"/>
      <c r="B910" s="44"/>
      <c r="C910" s="44"/>
      <c r="D910" s="49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>
      <c r="A911" s="44"/>
      <c r="B911" s="44"/>
      <c r="C911" s="44"/>
      <c r="D911" s="49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>
      <c r="A912" s="44"/>
      <c r="B912" s="44"/>
      <c r="C912" s="44"/>
      <c r="D912" s="49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>
      <c r="A913" s="44"/>
      <c r="B913" s="44"/>
      <c r="C913" s="44"/>
      <c r="D913" s="49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>
      <c r="A914" s="44"/>
      <c r="B914" s="44"/>
      <c r="C914" s="44"/>
      <c r="D914" s="49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>
      <c r="A915" s="44"/>
      <c r="B915" s="44"/>
      <c r="C915" s="44"/>
      <c r="D915" s="49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>
      <c r="A916" s="44"/>
      <c r="B916" s="44"/>
      <c r="C916" s="44"/>
      <c r="D916" s="49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>
      <c r="A917" s="44"/>
      <c r="B917" s="44"/>
      <c r="C917" s="44"/>
      <c r="D917" s="49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>
      <c r="A918" s="44"/>
      <c r="B918" s="44"/>
      <c r="C918" s="44"/>
      <c r="D918" s="49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>
      <c r="A919" s="44"/>
      <c r="B919" s="44"/>
      <c r="C919" s="44"/>
      <c r="D919" s="49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>
      <c r="A920" s="44"/>
      <c r="B920" s="44"/>
      <c r="C920" s="44"/>
      <c r="D920" s="49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>
      <c r="A921" s="44"/>
      <c r="B921" s="44"/>
      <c r="C921" s="44"/>
      <c r="D921" s="49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>
      <c r="A922" s="44"/>
      <c r="B922" s="44"/>
      <c r="C922" s="44"/>
      <c r="D922" s="49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>
      <c r="A923" s="44"/>
      <c r="B923" s="44"/>
      <c r="C923" s="44"/>
      <c r="D923" s="49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>
      <c r="A924" s="44"/>
      <c r="B924" s="44"/>
      <c r="C924" s="44"/>
      <c r="D924" s="49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>
      <c r="A925" s="44"/>
      <c r="B925" s="44"/>
      <c r="C925" s="44"/>
      <c r="D925" s="49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>
      <c r="A926" s="44"/>
      <c r="B926" s="44"/>
      <c r="C926" s="44"/>
      <c r="D926" s="49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>
      <c r="A927" s="44"/>
      <c r="B927" s="44"/>
      <c r="C927" s="44"/>
      <c r="D927" s="49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>
      <c r="A928" s="44"/>
      <c r="B928" s="44"/>
      <c r="C928" s="44"/>
      <c r="D928" s="49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>
      <c r="A929" s="44"/>
      <c r="B929" s="44"/>
      <c r="C929" s="44"/>
      <c r="D929" s="49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>
      <c r="A930" s="44"/>
      <c r="B930" s="44"/>
      <c r="C930" s="44"/>
      <c r="D930" s="49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>
      <c r="A931" s="44"/>
      <c r="B931" s="44"/>
      <c r="C931" s="44"/>
      <c r="D931" s="49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>
      <c r="A932" s="44"/>
      <c r="B932" s="44"/>
      <c r="C932" s="44"/>
      <c r="D932" s="49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>
      <c r="A933" s="44"/>
      <c r="B933" s="44"/>
      <c r="C933" s="44"/>
      <c r="D933" s="49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>
      <c r="A934" s="44"/>
      <c r="B934" s="44"/>
      <c r="C934" s="44"/>
      <c r="D934" s="49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>
      <c r="A935" s="44"/>
      <c r="B935" s="44"/>
      <c r="C935" s="44"/>
      <c r="D935" s="49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>
      <c r="A936" s="44"/>
      <c r="B936" s="44"/>
      <c r="C936" s="44"/>
      <c r="D936" s="49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>
      <c r="A937" s="44"/>
      <c r="B937" s="44"/>
      <c r="C937" s="44"/>
      <c r="D937" s="49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>
      <c r="A938" s="44"/>
      <c r="B938" s="44"/>
      <c r="C938" s="44"/>
      <c r="D938" s="49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>
      <c r="A939" s="44"/>
      <c r="B939" s="44"/>
      <c r="C939" s="44"/>
      <c r="D939" s="49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>
      <c r="A940" s="44"/>
      <c r="B940" s="44"/>
      <c r="C940" s="44"/>
      <c r="D940" s="49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>
      <c r="A941" s="44"/>
      <c r="B941" s="44"/>
      <c r="C941" s="44"/>
      <c r="D941" s="49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>
      <c r="A942" s="44"/>
      <c r="B942" s="44"/>
      <c r="C942" s="44"/>
      <c r="D942" s="49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>
      <c r="A943" s="44"/>
      <c r="B943" s="44"/>
      <c r="C943" s="44"/>
      <c r="D943" s="49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>
      <c r="A944" s="44"/>
      <c r="B944" s="44"/>
      <c r="C944" s="44"/>
      <c r="D944" s="49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>
      <c r="A945" s="44"/>
      <c r="B945" s="44"/>
      <c r="C945" s="44"/>
      <c r="D945" s="49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>
      <c r="A946" s="44"/>
      <c r="B946" s="44"/>
      <c r="C946" s="44"/>
      <c r="D946" s="49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>
      <c r="A947" s="44"/>
      <c r="B947" s="44"/>
      <c r="C947" s="44"/>
      <c r="D947" s="49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>
      <c r="A948" s="44"/>
      <c r="B948" s="44"/>
      <c r="C948" s="44"/>
      <c r="D948" s="49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>
      <c r="A949" s="44"/>
      <c r="B949" s="44"/>
      <c r="C949" s="44"/>
      <c r="D949" s="49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>
      <c r="A950" s="44"/>
      <c r="B950" s="44"/>
      <c r="C950" s="44"/>
      <c r="D950" s="49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>
      <c r="A951" s="44"/>
      <c r="B951" s="44"/>
      <c r="C951" s="44"/>
      <c r="D951" s="49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>
      <c r="A952" s="44"/>
      <c r="B952" s="44"/>
      <c r="C952" s="44"/>
      <c r="D952" s="49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>
      <c r="A953" s="44"/>
      <c r="B953" s="44"/>
      <c r="C953" s="44"/>
      <c r="D953" s="49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>
      <c r="A954" s="44"/>
      <c r="B954" s="44"/>
      <c r="C954" s="44"/>
      <c r="D954" s="49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>
      <c r="A955" s="44"/>
      <c r="B955" s="44"/>
      <c r="C955" s="44"/>
      <c r="D955" s="49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>
      <c r="A956" s="44"/>
      <c r="B956" s="44"/>
      <c r="C956" s="44"/>
      <c r="D956" s="49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>
      <c r="A957" s="44"/>
      <c r="B957" s="44"/>
      <c r="C957" s="44"/>
      <c r="D957" s="49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>
      <c r="A958" s="44"/>
      <c r="B958" s="44"/>
      <c r="C958" s="44"/>
      <c r="D958" s="49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>
      <c r="A959" s="44"/>
      <c r="B959" s="44"/>
      <c r="C959" s="44"/>
      <c r="D959" s="49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>
      <c r="A960" s="44"/>
      <c r="B960" s="44"/>
      <c r="C960" s="44"/>
      <c r="D960" s="49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>
      <c r="A961" s="44"/>
      <c r="B961" s="44"/>
      <c r="C961" s="44"/>
      <c r="D961" s="49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.75" customHeight="1">
      <c r="A962" s="44"/>
      <c r="B962" s="44"/>
      <c r="C962" s="44"/>
      <c r="D962" s="49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.75" customHeight="1">
      <c r="A963" s="44"/>
      <c r="B963" s="44"/>
      <c r="C963" s="44"/>
      <c r="D963" s="49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.75" customHeight="1">
      <c r="A964" s="44"/>
      <c r="B964" s="44"/>
      <c r="C964" s="44"/>
      <c r="D964" s="49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.75" customHeight="1">
      <c r="A965" s="44"/>
      <c r="B965" s="44"/>
      <c r="C965" s="44"/>
      <c r="D965" s="49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.75" customHeight="1">
      <c r="A966" s="44"/>
      <c r="B966" s="44"/>
      <c r="C966" s="44"/>
      <c r="D966" s="49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.75" customHeight="1">
      <c r="A967" s="44"/>
      <c r="B967" s="44"/>
      <c r="C967" s="44"/>
      <c r="D967" s="49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.75" customHeight="1">
      <c r="A968" s="44"/>
      <c r="B968" s="44"/>
      <c r="C968" s="44"/>
      <c r="D968" s="49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.75" customHeight="1">
      <c r="A969" s="44"/>
      <c r="B969" s="44"/>
      <c r="C969" s="44"/>
      <c r="D969" s="49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.75" customHeight="1">
      <c r="A970" s="44"/>
      <c r="B970" s="44"/>
      <c r="C970" s="44"/>
      <c r="D970" s="49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.75" customHeight="1">
      <c r="A971" s="44"/>
      <c r="B971" s="44"/>
      <c r="C971" s="44"/>
      <c r="D971" s="49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.75" customHeight="1">
      <c r="A972" s="44"/>
      <c r="B972" s="44"/>
      <c r="C972" s="44"/>
      <c r="D972" s="49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.75" customHeight="1">
      <c r="A973" s="44"/>
      <c r="B973" s="44"/>
      <c r="C973" s="44"/>
      <c r="D973" s="49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.75" customHeight="1">
      <c r="A974" s="44"/>
      <c r="B974" s="44"/>
      <c r="C974" s="44"/>
      <c r="D974" s="49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.75" customHeight="1">
      <c r="A975" s="44"/>
      <c r="B975" s="44"/>
      <c r="C975" s="44"/>
      <c r="D975" s="49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.75" customHeight="1">
      <c r="A976" s="44"/>
      <c r="B976" s="44"/>
      <c r="C976" s="44"/>
      <c r="D976" s="49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.75" customHeight="1">
      <c r="A977" s="44"/>
      <c r="B977" s="44"/>
      <c r="C977" s="44"/>
      <c r="D977" s="49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.75" customHeight="1">
      <c r="A978" s="44"/>
      <c r="B978" s="44"/>
      <c r="C978" s="44"/>
      <c r="D978" s="49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.75" customHeight="1">
      <c r="A979" s="44"/>
      <c r="B979" s="44"/>
      <c r="C979" s="44"/>
      <c r="D979" s="49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.75" customHeight="1">
      <c r="A980" s="44"/>
      <c r="B980" s="44"/>
      <c r="C980" s="44"/>
      <c r="D980" s="49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.75" customHeight="1">
      <c r="A981" s="44"/>
      <c r="B981" s="44"/>
      <c r="C981" s="44"/>
      <c r="D981" s="49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.75" customHeight="1">
      <c r="A982" s="44"/>
      <c r="B982" s="44"/>
      <c r="C982" s="44"/>
      <c r="D982" s="49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.75" customHeight="1">
      <c r="A983" s="44"/>
      <c r="B983" s="44"/>
      <c r="C983" s="44"/>
      <c r="D983" s="49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.75" customHeight="1">
      <c r="A984" s="44"/>
      <c r="B984" s="44"/>
      <c r="C984" s="44"/>
      <c r="D984" s="49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.75" customHeight="1">
      <c r="A985" s="44"/>
      <c r="B985" s="44"/>
      <c r="C985" s="44"/>
      <c r="D985" s="49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.75" customHeight="1">
      <c r="A986" s="44"/>
      <c r="B986" s="44"/>
      <c r="C986" s="44"/>
      <c r="D986" s="49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.75" customHeight="1">
      <c r="A987" s="44"/>
      <c r="B987" s="44"/>
      <c r="C987" s="44"/>
      <c r="D987" s="49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.75" customHeight="1">
      <c r="A988" s="44"/>
      <c r="B988" s="44"/>
      <c r="C988" s="44"/>
      <c r="D988" s="49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2.75" customHeight="1">
      <c r="A989" s="44"/>
      <c r="B989" s="44"/>
      <c r="C989" s="44"/>
      <c r="D989" s="49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2.75" customHeight="1">
      <c r="A990" s="44"/>
      <c r="B990" s="44"/>
      <c r="C990" s="44"/>
      <c r="D990" s="49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2.75" customHeight="1">
      <c r="A991" s="44"/>
      <c r="B991" s="44"/>
      <c r="C991" s="44"/>
      <c r="D991" s="49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2.75" customHeight="1">
      <c r="A992" s="44"/>
      <c r="B992" s="44"/>
      <c r="C992" s="44"/>
      <c r="D992" s="49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2.75" customHeight="1">
      <c r="A993" s="44"/>
      <c r="B993" s="44"/>
      <c r="C993" s="44"/>
      <c r="D993" s="49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2.75" customHeight="1">
      <c r="A994" s="44"/>
      <c r="B994" s="44"/>
      <c r="C994" s="44"/>
      <c r="D994" s="49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2.75" customHeight="1">
      <c r="A995" s="44"/>
      <c r="B995" s="44"/>
      <c r="C995" s="44"/>
      <c r="D995" s="49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2.75" customHeight="1">
      <c r="A996" s="44"/>
      <c r="B996" s="44"/>
      <c r="C996" s="44"/>
      <c r="D996" s="49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2.75" customHeight="1">
      <c r="A997" s="44"/>
      <c r="B997" s="44"/>
      <c r="C997" s="44"/>
      <c r="D997" s="49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2.75" customHeight="1">
      <c r="A998" s="44"/>
      <c r="B998" s="44"/>
      <c r="C998" s="44"/>
      <c r="D998" s="49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2.75" customHeight="1">
      <c r="A999" s="44"/>
      <c r="B999" s="44"/>
      <c r="C999" s="44"/>
      <c r="D999" s="49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2.75" customHeight="1">
      <c r="A1000" s="44"/>
      <c r="B1000" s="44"/>
      <c r="C1000" s="44"/>
      <c r="D1000" s="49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2">
    <mergeCell ref="A1:A11"/>
    <mergeCell ref="A28:A38"/>
  </mergeCells>
  <pageMargins left="0.75" right="0.75" top="1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Protocolo para Docentes</vt:lpstr>
      <vt:lpstr>Protocolo para Directivos</vt:lpstr>
      <vt:lpstr>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gbernal</dc:creator>
  <cp:lastModifiedBy>Microsoft Office User</cp:lastModifiedBy>
  <dcterms:created xsi:type="dcterms:W3CDTF">2007-07-09T22:09:26Z</dcterms:created>
  <dcterms:modified xsi:type="dcterms:W3CDTF">2023-12-14T15:56:45Z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0x01010039B770856D48A346AB3A8106F4A52AE0</vt:lpwstr>
  </property>
</Properties>
</file>